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DieseArbeitsmappe" defaultThemeVersion="124226"/>
  <mc:AlternateContent xmlns:mc="http://schemas.openxmlformats.org/markup-compatibility/2006">
    <mc:Choice Requires="x15">
      <x15ac:absPath xmlns:x15ac="http://schemas.microsoft.com/office/spreadsheetml/2010/11/ac" url="Y:\Finanzen\neue Richtlinien\Formblätter\"/>
    </mc:Choice>
  </mc:AlternateContent>
  <bookViews>
    <workbookView xWindow="240" yWindow="15" windowWidth="18735" windowHeight="8115" tabRatio="547" activeTab="1"/>
  </bookViews>
  <sheets>
    <sheet name="TN-Liste_AEJ" sheetId="14" r:id="rId1"/>
    <sheet name="Antrag_AEJ" sheetId="8" r:id="rId2"/>
    <sheet name="Auszahlungsbescheid" sheetId="15" r:id="rId3"/>
    <sheet name="fAL" sheetId="17" r:id="rId4"/>
    <sheet name="Sachleistungen" sheetId="18" r:id="rId5"/>
    <sheet name="Betreuung&amp;Assistenz" sheetId="19" r:id="rId6"/>
    <sheet name="Bericht" sheetId="20" r:id="rId7"/>
    <sheet name="Ausfüllhilfe" sheetId="16" r:id="rId8"/>
    <sheet name="Themenschlüssel" sheetId="5" r:id="rId9"/>
  </sheets>
  <definedNames>
    <definedName name="_xlnm.Print_Area" localSheetId="1">Antrag_AEJ!$A$1:$AD$57</definedName>
    <definedName name="_xlnm.Print_Area" localSheetId="2">Auszahlungsbescheid!$A$1:$AC$50</definedName>
    <definedName name="_xlnm.Print_Area" localSheetId="0">'TN-Liste_AEJ'!$A$1:$H$134</definedName>
    <definedName name="Kennzeichen">Themenschlüssel!$A$27:$A$31</definedName>
    <definedName name="Themenschwerpunkte">Themenschlüssel!$A$7:$A$23</definedName>
  </definedNames>
  <calcPr calcId="152511"/>
</workbook>
</file>

<file path=xl/calcChain.xml><?xml version="1.0" encoding="utf-8"?>
<calcChain xmlns="http://schemas.openxmlformats.org/spreadsheetml/2006/main">
  <c r="M17" i="8" l="1"/>
  <c r="K17" i="8" l="1"/>
  <c r="M16" i="8"/>
  <c r="K16" i="8"/>
  <c r="M15" i="8"/>
  <c r="K15" i="8"/>
  <c r="M23" i="8" l="1"/>
  <c r="B6" i="20" l="1"/>
  <c r="B5" i="20"/>
  <c r="B4" i="20"/>
  <c r="B3" i="20"/>
  <c r="K23" i="8" l="1"/>
  <c r="C5" i="19" l="1"/>
  <c r="C4" i="19"/>
  <c r="C3" i="19"/>
  <c r="G19" i="17"/>
  <c r="C5" i="18" l="1"/>
  <c r="C4" i="18"/>
  <c r="C3" i="18"/>
  <c r="C5" i="17"/>
  <c r="C4" i="17"/>
  <c r="C3" i="17"/>
  <c r="E18" i="18" l="1"/>
  <c r="E10" i="18"/>
  <c r="E13" i="18" s="1"/>
  <c r="E9" i="18"/>
  <c r="E8" i="18"/>
  <c r="G18" i="17"/>
  <c r="F18" i="17"/>
  <c r="F19" i="17" s="1"/>
  <c r="E16" i="18" l="1"/>
  <c r="E17" i="18" s="1"/>
  <c r="E15" i="18"/>
  <c r="E14" i="18"/>
  <c r="E11" i="18"/>
  <c r="E19" i="18" s="1"/>
  <c r="E12" i="18"/>
  <c r="L19" i="15" l="1"/>
  <c r="AA5" i="8"/>
  <c r="F36" i="15" l="1"/>
  <c r="T35" i="15"/>
  <c r="F35" i="15"/>
  <c r="H4" i="8"/>
  <c r="H4" i="15" s="1"/>
  <c r="AA26" i="15"/>
  <c r="AA25" i="15"/>
  <c r="AA24" i="15"/>
  <c r="AA23" i="15"/>
  <c r="AA22" i="15"/>
  <c r="AA21" i="15"/>
  <c r="AA20" i="15"/>
  <c r="AA19" i="15"/>
  <c r="AB28" i="8"/>
  <c r="AB16" i="15" s="1"/>
  <c r="AB27" i="8"/>
  <c r="AB15" i="15" s="1"/>
  <c r="V27" i="8"/>
  <c r="V15" i="15" s="1"/>
  <c r="AB23" i="8"/>
  <c r="AB24" i="8" s="1"/>
  <c r="AB12" i="15" s="1"/>
  <c r="Z23" i="8"/>
  <c r="Z24" i="8" s="1"/>
  <c r="AB15" i="8"/>
  <c r="AB16" i="8" s="1"/>
  <c r="AB17" i="8" s="1"/>
  <c r="AB18" i="8" s="1"/>
  <c r="AB19" i="8" s="1"/>
  <c r="Z15" i="8"/>
  <c r="Z16" i="8" s="1"/>
  <c r="Z17" i="8" s="1"/>
  <c r="Z18" i="8" s="1"/>
  <c r="Z19" i="8" s="1"/>
  <c r="L27" i="15"/>
  <c r="L26" i="15"/>
  <c r="L25" i="15"/>
  <c r="B27" i="15"/>
  <c r="B26" i="15"/>
  <c r="B25" i="15"/>
  <c r="L22" i="15"/>
  <c r="AA29" i="15" s="1"/>
  <c r="L20" i="15"/>
  <c r="L21" i="15" s="1"/>
  <c r="AA28" i="15" s="1"/>
  <c r="M15" i="15"/>
  <c r="K15" i="15"/>
  <c r="I11" i="8"/>
  <c r="I7" i="15" s="1"/>
  <c r="I12" i="8"/>
  <c r="AA5" i="15"/>
  <c r="AA4" i="15"/>
  <c r="J5" i="8"/>
  <c r="J5" i="15" s="1"/>
  <c r="AA39" i="8"/>
  <c r="L33" i="8"/>
  <c r="AA40" i="8" s="1"/>
  <c r="AC7" i="8"/>
  <c r="AC8" i="8"/>
  <c r="AC9" i="8"/>
  <c r="AA41" i="8"/>
  <c r="L30" i="15" l="1"/>
  <c r="L42" i="8"/>
  <c r="AA27" i="15"/>
  <c r="AA31" i="15" s="1"/>
  <c r="AA43" i="8"/>
  <c r="T11" i="8"/>
  <c r="T12" i="8" s="1"/>
  <c r="M18" i="8"/>
  <c r="M11" i="15" s="1"/>
  <c r="Z12" i="15"/>
  <c r="M24" i="8"/>
  <c r="I8" i="15"/>
  <c r="T7" i="15" s="1"/>
  <c r="T8" i="15" s="1"/>
  <c r="M16" i="15"/>
  <c r="K18" i="8"/>
  <c r="K11" i="15" s="1"/>
  <c r="Z20" i="8"/>
  <c r="Z11" i="15" s="1"/>
  <c r="AB20" i="8"/>
  <c r="AB11" i="15" s="1"/>
  <c r="AA32" i="15" l="1"/>
  <c r="L44" i="8"/>
  <c r="T43" i="8" s="1"/>
  <c r="T44" i="8" s="1"/>
  <c r="M19" i="8"/>
  <c r="M12" i="15"/>
  <c r="Z51" i="8" l="1"/>
</calcChain>
</file>

<file path=xl/comments1.xml><?xml version="1.0" encoding="utf-8"?>
<comments xmlns="http://schemas.openxmlformats.org/spreadsheetml/2006/main">
  <authors>
    <author>Christian Heilmeier</author>
  </authors>
  <commentList>
    <comment ref="H4" authorId="0" shapeId="0">
      <text>
        <r>
          <rPr>
            <sz val="9"/>
            <color indexed="81"/>
            <rFont val="Tahoma"/>
            <family val="2"/>
          </rPr>
          <t>Kriterium für Vollständigkeits- und Vorprüfung auf Richtigkeit.
Füllt sich über Teilnehmendenliste aus.</t>
        </r>
      </text>
    </comment>
    <comment ref="AA4" authorId="0" shapeId="0">
      <text>
        <r>
          <rPr>
            <sz val="9"/>
            <color indexed="81"/>
            <rFont val="Tahoma"/>
            <family val="2"/>
          </rPr>
          <t>Kriterium für Vollständigkeits- und Vorprüfung auf Richtigkeit.</t>
        </r>
      </text>
    </comment>
    <comment ref="J5" authorId="0" shapeId="0">
      <text>
        <r>
          <rPr>
            <sz val="9"/>
            <color indexed="81"/>
            <rFont val="Tahoma"/>
            <family val="2"/>
          </rPr>
          <t>Kriterium für Vollständigkeits- und Vorprüfung auf Richtigkeit.
Füllt sich über Teilnehmendenliste aus.</t>
        </r>
      </text>
    </comment>
    <comment ref="AA5" authorId="0" shapeId="0">
      <text>
        <r>
          <rPr>
            <sz val="9"/>
            <color indexed="81"/>
            <rFont val="Tahoma"/>
            <family val="2"/>
          </rPr>
          <t>Kriterium für Vollständigkeits- und Vorprüfung auf Richtigkeit.
Füllt sich über Teilnehmendenliste aus.</t>
        </r>
      </text>
    </comment>
    <comment ref="I7" authorId="0" shapeId="0">
      <text>
        <r>
          <rPr>
            <sz val="9"/>
            <color indexed="81"/>
            <rFont val="Tahoma"/>
            <family val="2"/>
          </rPr>
          <t>Kriterium für Vollständigkeits- und Vorprüfung auf Richtigkeit.
Mind. 1 Eingabe notwendig.</t>
        </r>
      </text>
    </comment>
    <comment ref="I11" authorId="0" shapeId="0">
      <text>
        <r>
          <rPr>
            <sz val="9"/>
            <color indexed="81"/>
            <rFont val="Tahoma"/>
            <family val="2"/>
          </rPr>
          <t>Füllt sich über Teilnehmendenliste aus.</t>
        </r>
      </text>
    </comment>
    <comment ref="T11" authorId="0" shapeId="0">
      <text>
        <r>
          <rPr>
            <sz val="9"/>
            <color indexed="81"/>
            <rFont val="Tahoma"/>
            <family val="2"/>
          </rPr>
          <t>Bei Beginn und Ende am gleichen Tag wird ein Tag berechnet. Ab einer Nacht wird als Minimum 1 Tag angegeben.</t>
        </r>
      </text>
    </comment>
    <comment ref="I12" authorId="0" shapeId="0">
      <text>
        <r>
          <rPr>
            <sz val="9"/>
            <color indexed="81"/>
            <rFont val="Tahoma"/>
            <family val="2"/>
          </rPr>
          <t>Füllt sich über Teilnehmendenliste aus.</t>
        </r>
      </text>
    </comment>
    <comment ref="T12" authorId="0" shapeId="0">
      <text>
        <r>
          <rPr>
            <sz val="9"/>
            <color indexed="81"/>
            <rFont val="Tahoma"/>
            <family val="2"/>
          </rPr>
          <t>Minimale Soll-Zeitstunden basierend auf der minimalen Dauer in Tagen.</t>
        </r>
      </text>
    </comment>
    <comment ref="B14" authorId="0" shapeId="0">
      <text>
        <r>
          <rPr>
            <sz val="9"/>
            <color indexed="81"/>
            <rFont val="Tahoma"/>
            <family val="2"/>
          </rPr>
          <t>Füllt sich über Teilnehmendenliste aus.</t>
        </r>
      </text>
    </comment>
    <comment ref="M24" authorId="0" shapeId="0">
      <text>
        <r>
          <rPr>
            <sz val="9"/>
            <color indexed="81"/>
            <rFont val="Tahoma"/>
            <family val="2"/>
          </rPr>
          <t>Auf einen Betreuer dürfen höchstens 20 Teilnehmende fallen. Wird das überschritten, so wird das Prüffeld auf rot gesetzt.</t>
        </r>
      </text>
    </comment>
    <comment ref="L32" authorId="0" shapeId="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B40" authorId="0" shapeId="0">
      <text>
        <r>
          <rPr>
            <sz val="9"/>
            <color indexed="81"/>
            <rFont val="Tahoma"/>
            <family val="2"/>
          </rPr>
          <t>DPSG ist befreit - bitte nichts eintragen</t>
        </r>
      </text>
    </comment>
    <comment ref="L44" authorId="0" shapeId="0">
      <text>
        <r>
          <rPr>
            <sz val="9"/>
            <color indexed="81"/>
            <rFont val="Tahoma"/>
            <family val="2"/>
          </rPr>
          <t>Muss größer 0 sein, ansonsten ist die Maßnahme nicht förderfähig.</t>
        </r>
      </text>
    </comment>
    <comment ref="T44" authorId="0" shapeId="0">
      <text>
        <r>
          <rPr>
            <b/>
            <sz val="9"/>
            <color indexed="81"/>
            <rFont val="Tahoma"/>
            <family val="2"/>
          </rPr>
          <t>Bagatellgrenze</t>
        </r>
        <r>
          <rPr>
            <sz val="9"/>
            <color indexed="81"/>
            <rFont val="Tahoma"/>
            <family val="2"/>
          </rPr>
          <t xml:space="preserve"> 
Gefördert werden nur Maßnahmen, bei denen sich mindestens eine Zuwendung in Höhe von 200 €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 ref="F48" authorId="0" shapeId="0">
      <text>
        <r>
          <rPr>
            <sz val="9"/>
            <color indexed="81"/>
            <rFont val="Tahoma"/>
            <family val="2"/>
          </rPr>
          <t>Kriterium für Vollständigkeits- und Vorprüfung auf Richtigkeit.</t>
        </r>
      </text>
    </comment>
    <comment ref="B50" authorId="0" shapeId="0">
      <text>
        <r>
          <rPr>
            <sz val="9"/>
            <color indexed="81"/>
            <rFont val="Tahoma"/>
            <family val="2"/>
          </rPr>
          <t>Kriterien für Vollständigkeits- und Vorprüfung auf Richtigkeit, wobei k) optional ist.</t>
        </r>
      </text>
    </comment>
  </commentList>
</comments>
</file>

<file path=xl/sharedStrings.xml><?xml version="1.0" encoding="utf-8"?>
<sst xmlns="http://schemas.openxmlformats.org/spreadsheetml/2006/main" count="455" uniqueCount="332">
  <si>
    <t>Raummieten</t>
  </si>
  <si>
    <t>Honorare</t>
  </si>
  <si>
    <t>Ausgaben</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</si>
  <si>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</si>
  <si>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</si>
  <si>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</si>
  <si>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</si>
  <si>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</si>
  <si>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</si>
  <si>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</si>
  <si>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</si>
  <si>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</si>
  <si>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</si>
  <si>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</si>
  <si>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</si>
  <si>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</si>
  <si>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</si>
  <si>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</si>
  <si>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</si>
  <si>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</si>
  <si>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</si>
  <si>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</si>
  <si>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</si>
  <si>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</si>
  <si>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</si>
  <si>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</si>
  <si>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</si>
  <si>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</si>
  <si>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</si>
  <si>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</si>
  <si>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</si>
  <si>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</si>
  <si>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</si>
  <si>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</si>
  <si>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TN-Auflistungen</t>
  </si>
  <si>
    <t>Einnahmen</t>
  </si>
  <si>
    <t>Betrag</t>
  </si>
  <si>
    <t>Unentgeltliche Sachleistung (Euro)</t>
  </si>
  <si>
    <t>Fahrtkosten</t>
  </si>
  <si>
    <t>Verpflegung/Übernachtung</t>
  </si>
  <si>
    <t>Arbeits- und Hilfsmittel</t>
  </si>
  <si>
    <t>Summe</t>
  </si>
  <si>
    <t>Freiwillige Arbeitsleistung</t>
  </si>
  <si>
    <t>unentgeltliche Sachleistungen</t>
  </si>
  <si>
    <t>Fehlbetrag</t>
  </si>
  <si>
    <t>a)</t>
  </si>
  <si>
    <t>b)</t>
  </si>
  <si>
    <t>c)</t>
  </si>
  <si>
    <t>Themenschwerpunkte</t>
  </si>
  <si>
    <t>e)</t>
  </si>
  <si>
    <t>(bis zu drei Nennungen)</t>
  </si>
  <si>
    <t>Bitte bestätigen:</t>
  </si>
  <si>
    <t>Zeitstunden erreicht?</t>
  </si>
  <si>
    <t>Teilnehmende 15 bis unter 18 Jahre</t>
  </si>
  <si>
    <t>Teilnehmende 18 bis unter 27 Jahre</t>
  </si>
  <si>
    <t>Teilnehmende 27 Jahre und älter</t>
  </si>
  <si>
    <t>16 bis unter 18 Jahre</t>
  </si>
  <si>
    <t>bis 45 Jahre</t>
  </si>
  <si>
    <t>Mitarbeit von sonstigen pädagogisch tätigen Personen</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</si>
  <si>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</si>
  <si>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</si>
  <si>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</si>
  <si>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</si>
  <si>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</si>
  <si>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</si>
  <si>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</si>
  <si>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</si>
  <si>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</si>
  <si>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</si>
  <si>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</si>
  <si>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</si>
  <si>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</si>
  <si>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</si>
  <si>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</si>
  <si>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</si>
  <si>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</si>
  <si>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</si>
  <si>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</si>
  <si>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</si>
  <si>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</si>
  <si>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</si>
  <si>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</si>
  <si>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</si>
  <si>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</si>
  <si>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</si>
  <si>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</si>
  <si>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</si>
  <si>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</si>
  <si>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</si>
  <si>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</si>
  <si>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</si>
  <si>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</si>
  <si>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</si>
  <si>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</si>
  <si>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t>
  </si>
  <si>
    <t>Eigenanteil (10% der Barausgaben)</t>
  </si>
  <si>
    <t>Sonst. Personen</t>
  </si>
  <si>
    <t>Kennziffer</t>
  </si>
  <si>
    <t>€ oder Std.</t>
  </si>
  <si>
    <t>Die Überweisung des Zuschusses soll auf folgende Bankverbindung erfolgen:</t>
  </si>
  <si>
    <t>IBAN:</t>
  </si>
  <si>
    <t>Geldinstitut:</t>
  </si>
  <si>
    <t>(Gesellschafts-)polit., histor., arbeitsweltbez., interkult., weltansch., relig. Schwerpunkte</t>
  </si>
  <si>
    <t>Anhänge</t>
  </si>
  <si>
    <t>f)</t>
  </si>
  <si>
    <t>g)</t>
  </si>
  <si>
    <t>h)</t>
  </si>
  <si>
    <t>i)</t>
  </si>
  <si>
    <t>j)</t>
  </si>
  <si>
    <t>k)</t>
  </si>
  <si>
    <t>l)</t>
  </si>
  <si>
    <t>m)</t>
  </si>
  <si>
    <t>Beginn (dd.mm.yy)</t>
  </si>
  <si>
    <t>Ende (dd.mm.yy)</t>
  </si>
  <si>
    <t>Status</t>
  </si>
  <si>
    <t>Datum:</t>
  </si>
  <si>
    <t>Der Förderbedingungen entsprechend wird ein Zuschuss in Höhe von</t>
  </si>
  <si>
    <t>zugeteilt.</t>
  </si>
  <si>
    <t>Datum</t>
  </si>
  <si>
    <t>Unterschrift</t>
  </si>
  <si>
    <t>Hinweis für den Antragsteller:</t>
  </si>
  <si>
    <t>Betrag verr. mit Stundensatz:</t>
  </si>
  <si>
    <t>Teilnehmendenliste</t>
  </si>
  <si>
    <t>Bezeichnung der Maßnahme:</t>
  </si>
  <si>
    <t>Beginn am:</t>
  </si>
  <si>
    <t>Ende am:</t>
  </si>
  <si>
    <t>Nr.</t>
  </si>
  <si>
    <t>Zuname, Vorname</t>
  </si>
  <si>
    <t>Alter</t>
  </si>
  <si>
    <t>PLZ, Wohnort</t>
  </si>
  <si>
    <t>Kennz. (s.u.)</t>
  </si>
  <si>
    <t>18-&lt;27</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</si>
  <si>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</si>
  <si>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</si>
  <si>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</si>
  <si>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</si>
  <si>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</si>
  <si>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</si>
  <si>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</si>
  <si>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</si>
  <si>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</si>
  <si>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</si>
  <si>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</si>
  <si>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</si>
  <si>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</si>
  <si>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</si>
  <si>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</si>
  <si>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</si>
  <si>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</si>
  <si>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</si>
  <si>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</si>
  <si>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</si>
  <si>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</si>
  <si>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</si>
  <si>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</si>
  <si>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</si>
  <si>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</si>
  <si>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</si>
  <si>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</si>
  <si>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</si>
  <si>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</si>
  <si>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</si>
  <si>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</si>
  <si>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</si>
  <si>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</si>
  <si>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</si>
  <si>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</si>
  <si>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</si>
  <si>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</si>
  <si>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</si>
  <si>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</si>
  <si>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</si>
  <si>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</si>
  <si>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</si>
  <si>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</si>
  <si>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</si>
  <si>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</si>
  <si>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</si>
  <si>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15-&lt;18</t>
  </si>
  <si>
    <t>m</t>
  </si>
  <si>
    <t>w</t>
  </si>
  <si>
    <t>Dauer (Tage) mind.</t>
  </si>
  <si>
    <t>Soll-Zeitstunden (mind.)</t>
  </si>
  <si>
    <t>BT</t>
  </si>
  <si>
    <t>EA</t>
  </si>
  <si>
    <t>HA</t>
  </si>
  <si>
    <t>HO</t>
  </si>
  <si>
    <t>Kennzeichen:</t>
  </si>
  <si>
    <t>max. Zuschuss</t>
  </si>
  <si>
    <t>&gt;=27</t>
  </si>
  <si>
    <t>Ehrenamtliche Referent*innen</t>
  </si>
  <si>
    <t>Hauptberufliche</t>
  </si>
  <si>
    <t>Kontoinhaber*in:</t>
  </si>
  <si>
    <t>Auszahlungsbescheid</t>
  </si>
  <si>
    <t>Dauer (Tage) min.</t>
  </si>
  <si>
    <t>Soll-Zeitstunden (min.)</t>
  </si>
  <si>
    <t>Teilnehmendengebühren gesamt</t>
  </si>
  <si>
    <t>Teilnehmende gesamt</t>
  </si>
  <si>
    <t>Praktikant*innen</t>
  </si>
  <si>
    <t>Kinderbetreuung/ Assistenz</t>
  </si>
  <si>
    <t>Was muss ich ausfüllen?</t>
  </si>
  <si>
    <t>Antrag:</t>
  </si>
  <si>
    <t>Eigenanteil bitte nicht ausfüllen - die DPSG Bayern wurde befreit</t>
  </si>
  <si>
    <t>Auszahlungsbescheid:</t>
  </si>
  <si>
    <t>Bericht:</t>
  </si>
  <si>
    <r>
      <t xml:space="preserve">nicht vergessen </t>
    </r>
    <r>
      <rPr>
        <sz val="11"/>
        <color theme="1"/>
        <rFont val="Wingdings"/>
        <charset val="2"/>
      </rPr>
      <t>J</t>
    </r>
  </si>
  <si>
    <t>Von der DPSG Landsstelle auszufüllen:</t>
  </si>
  <si>
    <t xml:space="preserve">Stundenzettel für freiwilige Arbeitsleistungen </t>
  </si>
  <si>
    <t>oder Nachweis Sachleistungen oder TN-Liste Assistenz/ Kinderbetreuung</t>
  </si>
  <si>
    <t>B. Teilnehmende</t>
  </si>
  <si>
    <t>für den DV:</t>
  </si>
  <si>
    <t>Bitte vollständig ausfüllen - es sind keine Unterschriften mehr notwendig</t>
  </si>
  <si>
    <t>PLZ der Maßnahme:</t>
  </si>
  <si>
    <r>
      <rPr>
        <b/>
        <sz val="11"/>
        <color theme="1"/>
        <rFont val="Arial"/>
        <family val="2"/>
      </rPr>
      <t>EA</t>
    </r>
    <r>
      <rPr>
        <sz val="11"/>
        <color theme="1"/>
        <rFont val="Arial"/>
        <family val="2"/>
      </rPr>
      <t xml:space="preserve"> (ehrenamtlich. MA), </t>
    </r>
    <r>
      <rPr>
        <b/>
        <sz val="11"/>
        <color theme="1"/>
        <rFont val="Arial"/>
        <family val="2"/>
      </rPr>
      <t>HA</t>
    </r>
    <r>
      <rPr>
        <sz val="11"/>
        <color theme="1"/>
        <rFont val="Arial"/>
        <family val="2"/>
      </rPr>
      <t xml:space="preserve"> (haupt-/nebenberuflicher MA), </t>
    </r>
    <r>
      <rPr>
        <b/>
        <sz val="11"/>
        <color theme="1"/>
        <rFont val="Arial"/>
        <family val="2"/>
      </rPr>
      <t>HO</t>
    </r>
    <r>
      <rPr>
        <sz val="11"/>
        <color theme="1"/>
        <rFont val="Arial"/>
        <family val="2"/>
      </rPr>
      <t xml:space="preserve"> (Honorarkraft), </t>
    </r>
    <r>
      <rPr>
        <b/>
        <sz val="11"/>
        <color theme="1"/>
        <rFont val="Arial"/>
        <family val="2"/>
      </rPr>
      <t>PR</t>
    </r>
    <r>
      <rPr>
        <sz val="11"/>
        <color theme="1"/>
        <rFont val="Arial"/>
        <family val="2"/>
      </rPr>
      <t xml:space="preserve"> (Praktikant), </t>
    </r>
    <r>
      <rPr>
        <b/>
        <sz val="11"/>
        <color theme="1"/>
        <rFont val="Arial"/>
        <family val="2"/>
      </rPr>
      <t>SO</t>
    </r>
    <r>
      <rPr>
        <sz val="11"/>
        <color theme="1"/>
        <rFont val="Arial"/>
        <family val="2"/>
      </rPr>
      <t xml:space="preserve"> (sonstige)</t>
    </r>
  </si>
  <si>
    <t>A. Teamer*innen</t>
  </si>
  <si>
    <t xml:space="preserve">ANTRAG DPSG                                                                                                                                                Förderung der Aus- und Fortbildung von ehrenamtlichen Jugendleiter_innen (AEJ) </t>
  </si>
  <si>
    <t>PLZ der Maßnahme</t>
  </si>
  <si>
    <t>rechtsverbindliche Unterschrift/ Stempel:</t>
  </si>
  <si>
    <r>
      <t xml:space="preserve">Sonstige Listen </t>
    </r>
    <r>
      <rPr>
        <sz val="10"/>
        <color theme="1"/>
        <rFont val="Arial"/>
        <family val="2"/>
      </rPr>
      <t>(nur wenn notwendig)</t>
    </r>
  </si>
  <si>
    <t>schriftliche Einladung</t>
  </si>
  <si>
    <r>
      <rPr>
        <sz val="7"/>
        <color theme="1"/>
        <rFont val="Wingdings"/>
        <charset val="2"/>
      </rPr>
      <t>m</t>
    </r>
    <r>
      <rPr>
        <sz val="7"/>
        <color theme="1"/>
        <rFont val="Arial"/>
        <family val="2"/>
      </rPr>
      <t xml:space="preserve">   den jeweiligen Inhalten und angewandten  Methoden</t>
    </r>
  </si>
  <si>
    <r>
      <rPr>
        <sz val="7"/>
        <color theme="1"/>
        <rFont val="Wingdings"/>
        <charset val="2"/>
      </rPr>
      <t xml:space="preserve">m </t>
    </r>
    <r>
      <rPr>
        <sz val="7"/>
        <color theme="1"/>
        <rFont val="Arial"/>
        <family val="2"/>
      </rPr>
      <t>Zielsetzung (ggf. Teilziele) der Maßnahme</t>
    </r>
  </si>
  <si>
    <r>
      <rPr>
        <sz val="7"/>
        <color theme="1"/>
        <rFont val="Wingdings"/>
        <charset val="2"/>
      </rPr>
      <t>m</t>
    </r>
    <r>
      <rPr>
        <sz val="7"/>
        <color theme="1"/>
        <rFont val="Arial"/>
        <family val="2"/>
      </rPr>
      <t xml:space="preserve">    tatsächlicher Zeitablauf</t>
    </r>
  </si>
  <si>
    <r>
      <rPr>
        <b/>
        <sz val="10"/>
        <color theme="1"/>
        <rFont val="Arial"/>
        <family val="2"/>
      </rPr>
      <t>Programm/ Bericht</t>
    </r>
    <r>
      <rPr>
        <sz val="10"/>
        <color theme="1"/>
        <rFont val="Arial"/>
        <family val="2"/>
      </rPr>
      <t>, bestehen aus:</t>
    </r>
  </si>
  <si>
    <r>
      <t>d) PLZ</t>
    </r>
    <r>
      <rPr>
        <sz val="7"/>
        <color theme="1"/>
        <rFont val="Arial"/>
        <family val="2"/>
      </rPr>
      <t xml:space="preserve"> Maßnahme</t>
    </r>
  </si>
  <si>
    <t xml:space="preserve">AUSZAHLUNGSBESCHEID DPSG                                                                                                                                                                                                                                                                                                      Förderung der Aus- und Fortbildung von ehrenamtlichen Jugendleiter_innen (AEJ) </t>
  </si>
  <si>
    <t>Teamer*innen</t>
  </si>
  <si>
    <t>Gesamtzahl der Teamer*innen</t>
  </si>
  <si>
    <t>Ehrenamtliche Teamer*innen</t>
  </si>
  <si>
    <t>Antragsteller:</t>
  </si>
  <si>
    <t>Zuwendungsfähige Ausgaben Gesamt</t>
  </si>
  <si>
    <t>70% der zuwendungsfähigen Ausgaben</t>
  </si>
  <si>
    <t>für die Veranstaltung:</t>
  </si>
  <si>
    <t>von:</t>
  </si>
  <si>
    <t>bis:</t>
  </si>
  <si>
    <t>Name</t>
  </si>
  <si>
    <t>Vorname</t>
  </si>
  <si>
    <t>PLZ Wohnort</t>
  </si>
  <si>
    <t>Einsatzbereich</t>
  </si>
  <si>
    <t>Stunden insgesamt</t>
  </si>
  <si>
    <r>
      <t xml:space="preserve">ausbezahlte Fahrtkosten </t>
    </r>
    <r>
      <rPr>
        <b/>
        <sz val="9"/>
        <color theme="1"/>
        <rFont val="Arial"/>
        <family val="2"/>
      </rPr>
      <t>(Angabe freiwillig)</t>
    </r>
  </si>
  <si>
    <t>Gesamtstunden</t>
  </si>
  <si>
    <t>x 9,60 € Stundensatz</t>
  </si>
  <si>
    <t>Unterschrift Antragsteller*in</t>
  </si>
  <si>
    <t>Namensliste für die freiwilligen Arbeitsleistungen (fAL)</t>
  </si>
  <si>
    <t>Nachweis für die Sachleistungen</t>
  </si>
  <si>
    <t>Gegenstand</t>
  </si>
  <si>
    <t>Name des Spenders/ der Spenderin</t>
  </si>
  <si>
    <t>Neupreis</t>
  </si>
  <si>
    <t>Nachweis z.B. Internetseite</t>
  </si>
  <si>
    <t>Endsumme</t>
  </si>
  <si>
    <t>Namensliste Kinderbetreuung und/ oder Assistenz</t>
  </si>
  <si>
    <t>Betreute Personen/ Kinder:</t>
  </si>
  <si>
    <t>Arbeitsstunden</t>
  </si>
  <si>
    <t>Stundenlohn</t>
  </si>
  <si>
    <t>fAL</t>
  </si>
  <si>
    <t>Sachleistungen</t>
  </si>
  <si>
    <t>Kinderbetreuung und/ oder Assistenzleistungen</t>
  </si>
  <si>
    <t xml:space="preserve">Bitte gar nichts ausfüllen oder abändern, alle Zahlen/ Daten holt sich der Auszahlungsbescheid aus Deinen Angaben im Antrag. Die Datei an Deinen DV senden und fertig. </t>
  </si>
  <si>
    <t>Assistent/ Betreuer*innen:</t>
  </si>
  <si>
    <t>Antragsteller</t>
  </si>
  <si>
    <t>PLZ d. Antragsteller</t>
  </si>
  <si>
    <t>TN Liste:</t>
  </si>
  <si>
    <t>Bitte starte bei der Teilnehmendenliste (TN Liste), dann ist schon einiges beim Antrag automatisch ausgefüllt. Das spart Dir Zeit und Mühe.</t>
  </si>
  <si>
    <t>Antragsteller ist immer Dein zuständiger DV. Bitte sende die Unterlagen immer an den DV.</t>
  </si>
  <si>
    <t xml:space="preserve">Bitte ergänze Deine Einnahmen und Ausgaben </t>
  </si>
  <si>
    <t>heißt freiwillige Arbeitsleistungen, wenn Du diese mit angeben möchtest bitte ausfüllen - unterschreiben muss der Antragsteller = der Diözesanverband</t>
  </si>
  <si>
    <t>Empfehlung: mach Dir die Arbeit und fülle alles aus - nicht nur dass Du wahrscheinlich Deinen Fehlbetrag erhältst, es zeigt auch auf, was alles in einem Jugendverband passiert und wie viel Ehrenamt dahinter steckt</t>
  </si>
  <si>
    <t>Ihr bekommt für die Veranstaltung eine Sachspende, auch dies kann zukünftig mit in den Antrag aufgenommen werden. Suche im Internet nach dem Neupreis, mache einen Ausdruck und lege ihn Deinem Antrag bei.</t>
  </si>
  <si>
    <t>Zukünftig ist es möglich, Kosten für die Kinderbetreuung der Teilnehmenden und Assistenzleistungen für Menschen mit Behinderungen als Kosten mit aufzunehmen. Dazu reicht es aus dieses Formblatt auszufüllen und die Kosten beim Antrag mit aufzunehmen. Die Kosten sollten natürlich nach dem Wirtschaftslichkeitsprinzip begründet werden und es darf z.B. bei den Assistenzleistungen nicht zu Doppelfinanzierungen kommen.</t>
  </si>
  <si>
    <t>Bitte Teilnehmendenliste, Antrag und Auszahlungsbescheid ausdrucken und an die Landesstelle senden - Bitte die Unterschrift/ Stempel nicht vergessen - VIELEN DANK</t>
  </si>
  <si>
    <t>Bericht für die AEJ</t>
  </si>
  <si>
    <t>Veranstaltung:</t>
  </si>
  <si>
    <t>PLZ:</t>
  </si>
  <si>
    <t>Ziel der Veranstaltung*</t>
  </si>
  <si>
    <t>* mindestens 1 Ziel muss angegeben sein</t>
  </si>
  <si>
    <t>Inhalt</t>
  </si>
  <si>
    <t>Methoden</t>
  </si>
  <si>
    <t>von</t>
  </si>
  <si>
    <t>bis</t>
  </si>
  <si>
    <r>
      <rPr>
        <b/>
        <sz val="12"/>
        <color theme="1"/>
        <rFont val="Arial"/>
        <family val="2"/>
      </rPr>
      <t xml:space="preserve">Uhrzeit </t>
    </r>
    <r>
      <rPr>
        <b/>
        <sz val="8"/>
        <color theme="1"/>
        <rFont val="Arial"/>
        <family val="2"/>
      </rPr>
      <t>(bitte auch Pausenzeiten eintragen)</t>
    </r>
  </si>
  <si>
    <t>Reflexion:</t>
  </si>
  <si>
    <t>PR</t>
  </si>
  <si>
    <t>SO</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</si>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</sst>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164" formatCode="_-* #,##0.00\ [$€-407]_-;\-* #,##0.00\ [$€-407]_-;_-* &quot;-&quot;??\ [$€-407]_-;_-@_-"/>
    <numFmt numFmtId="165" formatCode="0.0\ &quot;Std.&quot;"/>
    <numFmt numFmtId="166" formatCode="0.0"/>
    <numFmt numFmtId="167" formatCode="dd/mm/yy;@"/>
    <numFmt numFmtId="168" formatCode="0.00\ &quot;€/Std.&quot;"/>
  </numFmts>
  <fonts count="54">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b/>
      <sz val="11"/>
      <color theme="1"/>
      <name val="Calibri"/>
      <family val="2"/>
      <scheme val="minor"/>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sz val="8"/>
      <color rgb="FF000000"/>
      <name val="Tahoma"/>
      <family val="2"/>
    </font>
    <font>
      <b/>
      <sz val="18"/>
      <color theme="1"/>
      <name val="Calibri"/>
      <family val="2"/>
      <scheme val="minor"/>
    </font>
    <font>
      <sz val="12"/>
      <color theme="1"/>
      <name val="Calibri"/>
      <family val="2"/>
      <scheme val="minor"/>
    </font>
    <font>
      <b/>
      <sz val="11"/>
      <color theme="1"/>
      <name val="Arial"/>
      <family val="2"/>
    </font>
    <font>
      <sz val="11"/>
      <color theme="1"/>
      <name val="Wingdings"/>
      <charset val="2"/>
    </font>
    <font>
      <b/>
      <sz val="18"/>
      <color theme="1"/>
      <name val="Arial"/>
      <family val="2"/>
    </font>
    <font>
      <b/>
      <sz val="11"/>
      <color rgb="FF00B050"/>
      <name val="Arial"/>
      <family val="2"/>
    </font>
    <font>
      <sz val="8"/>
      <color theme="1"/>
      <name val="Arial"/>
      <family val="2"/>
    </font>
    <font>
      <b/>
      <sz val="12"/>
      <color theme="1"/>
      <name val="Arial"/>
      <family val="2"/>
    </font>
    <font>
      <sz val="12"/>
      <color theme="1"/>
      <name val="Arial"/>
      <family val="2"/>
    </font>
    <font>
      <b/>
      <sz val="10"/>
      <color theme="1"/>
      <name val="Arial"/>
      <family val="2"/>
    </font>
    <font>
      <sz val="11"/>
      <name val="Arial"/>
      <family val="2"/>
    </font>
    <font>
      <sz val="11"/>
      <color theme="1" tint="0.34998626667073579"/>
      <name val="Arial"/>
      <family val="2"/>
    </font>
    <font>
      <sz val="11"/>
      <color theme="4" tint="0.79998168889431442"/>
      <name val="Arial"/>
      <family val="2"/>
    </font>
    <font>
      <sz val="10"/>
      <color theme="1"/>
      <name val="Arial"/>
      <family val="2"/>
    </font>
    <font>
      <b/>
      <sz val="10"/>
      <name val="Arial"/>
      <family val="2"/>
    </font>
    <font>
      <sz val="10"/>
      <name val="Arial"/>
      <family val="2"/>
    </font>
    <font>
      <b/>
      <sz val="10"/>
      <color theme="0"/>
      <name val="Arial"/>
      <family val="2"/>
    </font>
    <font>
      <sz val="10"/>
      <color theme="4" tint="0.79998168889431442"/>
      <name val="Arial"/>
      <family val="2"/>
    </font>
    <font>
      <sz val="8"/>
      <color theme="4" tint="0.79998168889431442"/>
      <name val="Arial"/>
      <family val="2"/>
    </font>
    <font>
      <sz val="7"/>
      <color theme="1"/>
      <name val="Arial"/>
      <family val="2"/>
    </font>
    <font>
      <sz val="7"/>
      <color theme="1"/>
      <name val="Wingdings"/>
      <charset val="2"/>
    </font>
    <font>
      <sz val="7.5"/>
      <color theme="1"/>
      <name val="Arial"/>
      <family val="2"/>
    </font>
    <font>
      <sz val="7.5"/>
      <color theme="4" tint="0.79998168889431442"/>
      <name val="Arial"/>
      <family val="2"/>
    </font>
    <font>
      <sz val="14"/>
      <color theme="1"/>
      <name val="Arial"/>
      <family val="2"/>
    </font>
    <font>
      <b/>
      <sz val="8"/>
      <color theme="1"/>
      <name val="Arial"/>
      <family val="2"/>
    </font>
    <font>
      <b/>
      <sz val="9"/>
      <name val="Arial"/>
      <family val="2"/>
    </font>
    <font>
      <sz val="9"/>
      <name val="Arial"/>
      <family val="2"/>
    </font>
    <font>
      <sz val="8"/>
      <name val="Arial"/>
      <family val="2"/>
    </font>
    <font>
      <sz val="11"/>
      <color theme="1"/>
      <name val="Calibri"/>
      <family val="2"/>
      <scheme val="minor"/>
    </font>
    <font>
      <b/>
      <sz val="20"/>
      <color theme="1"/>
      <name val="Arial"/>
      <family val="2"/>
    </font>
    <font>
      <b/>
      <sz val="14"/>
      <color theme="1"/>
      <name val="Arial"/>
      <family val="2"/>
    </font>
    <font>
      <b/>
      <sz val="24"/>
      <color theme="1"/>
      <name val="Arial"/>
      <family val="2"/>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
      <patternFill patternType="solid">
        <fgColor theme="9"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protection locked="0"/>
    </xf>
    <xf numFmtId="44" fontId="50" fillId="0" borderId="0" applyFont="0" applyFill="0" applyBorder="0" applyAlignment="0" applyProtection="0"/>
  </cellStyleXfs>
  <cellXfs count="275">
    <xf numFmtId="0" fontId="0" fillId="0" borderId="0" xfId="0">
      <protection locked="0"/>
    </xf>
    <xf numFmtId="0" fontId="10" fillId="0" borderId="0" xfId="0" applyFont="1">
      <protection locked="0"/>
    </xf>
    <xf numFmtId="0" fontId="9" fillId="0" borderId="0" xfId="0" applyFont="1">
      <protection locked="0"/>
    </xf>
    <xf numFmtId="0" fontId="13" fillId="0" borderId="0" xfId="0" applyFont="1">
      <protection locked="0"/>
    </xf>
    <xf numFmtId="0" fontId="0" fillId="4" borderId="0" xfId="0" applyFill="1" applyBorder="1">
      <protection locked="0"/>
    </xf>
    <xf numFmtId="0" fontId="0" fillId="4" borderId="0" xfId="0" applyFill="1" applyBorder="1" applyAlignment="1">
      <alignment horizontal="right"/>
      <protection locked="0"/>
    </xf>
    <xf numFmtId="0" fontId="0" fillId="4" borderId="0" xfId="0" applyFill="1" applyBorder="1" applyAlignment="1">
      <protection locked="0"/>
    </xf>
    <xf numFmtId="15" fontId="0" fillId="4" borderId="0" xfId="0" applyNumberFormat="1" applyFill="1" applyBorder="1" applyAlignment="1">
      <protection locked="0"/>
    </xf>
    <xf numFmtId="15" fontId="0" fillId="4" borderId="0" xfId="0" applyNumberFormat="1" applyFill="1" applyBorder="1" applyAlignment="1">
      <alignment horizontal="center"/>
      <protection locked="0"/>
    </xf>
    <xf numFmtId="0" fontId="0" fillId="4" borderId="0" xfId="0" applyFill="1" applyBorder="1" applyAlignment="1">
      <alignment horizontal="center"/>
      <protection locked="0"/>
    </xf>
    <xf numFmtId="0" fontId="20" fillId="4" borderId="0" xfId="0" applyFont="1" applyFill="1" applyBorder="1" applyAlignment="1">
      <alignment vertical="top"/>
      <protection locked="0"/>
    </xf>
    <xf numFmtId="0" fontId="23" fillId="4" borderId="0" xfId="0" applyFont="1" applyFill="1" applyBorder="1" applyAlignment="1">
      <protection locked="0"/>
    </xf>
    <xf numFmtId="0" fontId="22" fillId="4" borderId="0" xfId="0" applyFont="1" applyFill="1" applyBorder="1" applyAlignment="1">
      <protection locked="0"/>
    </xf>
    <xf numFmtId="0" fontId="0" fillId="4" borderId="0" xfId="0" applyFill="1" applyBorder="1" applyAlignment="1">
      <alignment horizontal="center"/>
      <protection locked="0"/>
    </xf>
    <xf numFmtId="0" fontId="0" fillId="4" borderId="0" xfId="0" applyFill="1" applyBorder="1" applyAlignment="1">
      <alignment horizontal="left"/>
      <protection locked="0"/>
    </xf>
    <xf numFmtId="0" fontId="29" fillId="4" borderId="0" xfId="0" applyFont="1" applyFill="1" applyBorder="1">
      <protection locked="0"/>
    </xf>
    <xf numFmtId="0" fontId="7" fillId="4" borderId="0" xfId="0" applyFont="1" applyFill="1" applyBorder="1">
      <protection locked="0"/>
    </xf>
    <xf numFmtId="0" fontId="29" fillId="4" borderId="0" xfId="0" applyFont="1" applyFill="1" applyBorder="1" applyAlignment="1">
      <protection locked="0"/>
    </xf>
    <xf numFmtId="0" fontId="29" fillId="4" borderId="1" xfId="0" applyFont="1" applyFill="1" applyBorder="1" applyAlignment="1">
      <alignment vertical="center" wrapText="1"/>
      <protection locked="0"/>
    </xf>
    <xf numFmtId="0" fontId="24" fillId="4" borderId="1" xfId="0" applyFont="1" applyFill="1" applyBorder="1" applyAlignment="1">
      <alignment vertical="center" wrapText="1"/>
      <protection locked="0"/>
    </xf>
    <xf numFmtId="0" fontId="24" fillId="4" borderId="1" xfId="0" applyFont="1" applyFill="1" applyBorder="1" applyAlignment="1">
      <alignment horizontal="center" vertical="center" wrapText="1"/>
      <protection locked="0"/>
    </xf>
    <xf numFmtId="0" fontId="30" fillId="4" borderId="1" xfId="0" applyFont="1" applyFill="1" applyBorder="1" applyAlignment="1">
      <alignment vertical="center" wrapText="1"/>
      <protection locked="0"/>
    </xf>
    <xf numFmtId="0" fontId="7" fillId="4" borderId="1" xfId="0" applyFont="1" applyFill="1" applyBorder="1" applyAlignment="1">
      <alignment vertical="center" wrapText="1"/>
      <protection locked="0"/>
    </xf>
    <xf numFmtId="0" fontId="7" fillId="4" borderId="0" xfId="0" applyFont="1" applyFill="1" applyBorder="1" applyAlignment="1">
      <alignment horizontal="left"/>
      <protection locked="0"/>
    </xf>
    <xf numFmtId="0" fontId="24" fillId="4" borderId="1" xfId="0" applyFont="1" applyFill="1" applyBorder="1" applyAlignment="1">
      <alignment horizontal="center" vertical="center"/>
      <protection locked="0"/>
    </xf>
    <xf numFmtId="0" fontId="7" fillId="4" borderId="1" xfId="0" applyFont="1" applyFill="1" applyBorder="1" applyAlignment="1">
      <protection locked="0"/>
    </xf>
    <xf numFmtId="0" fontId="7" fillId="4" borderId="1" xfId="0" applyFont="1" applyFill="1" applyBorder="1" applyAlignment="1">
      <alignment horizontal="center"/>
      <protection locked="0"/>
    </xf>
    <xf numFmtId="0" fontId="7" fillId="4" borderId="0" xfId="0" applyFont="1" applyFill="1" applyBorder="1" applyAlignment="1">
      <alignment horizontal="right"/>
      <protection locked="0"/>
    </xf>
    <xf numFmtId="0" fontId="7" fillId="4" borderId="0" xfId="0" applyFont="1" applyFill="1" applyBorder="1" applyAlignment="1">
      <protection locked="0"/>
    </xf>
    <xf numFmtId="0" fontId="35" fillId="4" borderId="0" xfId="0" applyFont="1" applyFill="1" applyBorder="1">
      <protection locked="0"/>
    </xf>
    <xf numFmtId="0" fontId="35" fillId="4" borderId="0" xfId="0" applyFont="1" applyFill="1" applyBorder="1" applyAlignment="1">
      <protection locked="0"/>
    </xf>
    <xf numFmtId="0" fontId="31" fillId="4" borderId="0" xfId="0" applyFont="1" applyFill="1" applyBorder="1" applyAlignment="1">
      <alignment vertical="top"/>
      <protection locked="0"/>
    </xf>
    <xf numFmtId="0" fontId="24" fillId="0" borderId="0" xfId="0" applyFont="1" applyFill="1" applyBorder="1" applyAlignment="1">
      <protection locked="0"/>
    </xf>
    <xf numFmtId="0" fontId="0" fillId="4" borderId="0" xfId="0" applyFill="1" applyBorder="1" applyAlignment="1" applyProtection="1">
      <alignment horizontal="right"/>
    </xf>
    <xf numFmtId="0" fontId="0" fillId="4" borderId="0" xfId="0" applyFill="1" applyBorder="1" applyProtection="1"/>
    <xf numFmtId="0" fontId="7" fillId="4" borderId="0" xfId="0" applyFont="1" applyFill="1" applyBorder="1" applyProtection="1"/>
    <xf numFmtId="0" fontId="7" fillId="4" borderId="0" xfId="0" applyFont="1" applyFill="1" applyBorder="1" applyAlignment="1" applyProtection="1">
      <alignment horizontal="right"/>
    </xf>
    <xf numFmtId="0" fontId="7" fillId="4" borderId="0" xfId="0" applyFont="1" applyFill="1" applyBorder="1" applyAlignment="1" applyProtection="1"/>
    <xf numFmtId="0" fontId="33" fillId="3" borderId="10" xfId="0" applyFont="1" applyFill="1" applyBorder="1" applyAlignment="1" applyProtection="1">
      <alignment horizontal="center"/>
    </xf>
    <xf numFmtId="0" fontId="33" fillId="3" borderId="11" xfId="0" applyFont="1" applyFill="1" applyBorder="1" applyAlignment="1" applyProtection="1">
      <alignment horizontal="center"/>
    </xf>
    <xf numFmtId="167" fontId="7" fillId="4" borderId="0" xfId="0" applyNumberFormat="1" applyFont="1" applyFill="1" applyBorder="1" applyAlignment="1" applyProtection="1"/>
    <xf numFmtId="0" fontId="7" fillId="4" borderId="0" xfId="0" applyFont="1" applyFill="1" applyBorder="1" applyAlignment="1" applyProtection="1">
      <alignment horizontal="left"/>
    </xf>
    <xf numFmtId="0" fontId="7" fillId="6" borderId="0" xfId="0" applyFont="1" applyFill="1" applyBorder="1" applyAlignment="1" applyProtection="1"/>
    <xf numFmtId="0" fontId="7" fillId="6" borderId="0" xfId="0" applyFont="1" applyFill="1" applyBorder="1" applyProtection="1"/>
    <xf numFmtId="0" fontId="34" fillId="6" borderId="0" xfId="0" applyFont="1" applyFill="1" applyBorder="1" applyProtection="1"/>
    <xf numFmtId="0" fontId="35" fillId="4" borderId="0" xfId="0" applyFont="1" applyFill="1" applyBorder="1" applyAlignment="1" applyProtection="1">
      <alignment horizontal="right"/>
    </xf>
    <xf numFmtId="0" fontId="19" fillId="4" borderId="0" xfId="0" applyFont="1" applyFill="1" applyBorder="1" applyAlignment="1" applyProtection="1"/>
    <xf numFmtId="0" fontId="36" fillId="4" borderId="0" xfId="0" applyFont="1" applyFill="1" applyBorder="1" applyAlignment="1" applyProtection="1">
      <alignment horizontal="right"/>
    </xf>
    <xf numFmtId="0" fontId="36" fillId="4" borderId="0" xfId="0" applyFont="1" applyFill="1" applyBorder="1" applyAlignment="1" applyProtection="1">
      <alignment horizontal="center"/>
    </xf>
    <xf numFmtId="0" fontId="35" fillId="4" borderId="21" xfId="0" applyFont="1" applyFill="1" applyBorder="1" applyAlignment="1" applyProtection="1">
      <alignment horizontal="left"/>
    </xf>
    <xf numFmtId="0" fontId="35" fillId="4" borderId="11" xfId="0" applyFont="1" applyFill="1" applyBorder="1" applyAlignment="1" applyProtection="1">
      <alignment horizontal="left"/>
    </xf>
    <xf numFmtId="0" fontId="35" fillId="4" borderId="20" xfId="0" applyFont="1" applyFill="1" applyBorder="1" applyAlignment="1" applyProtection="1">
      <alignment horizontal="left"/>
    </xf>
    <xf numFmtId="0" fontId="35" fillId="4" borderId="0" xfId="0" applyFont="1" applyFill="1" applyBorder="1" applyAlignment="1" applyProtection="1">
      <alignment horizontal="left"/>
    </xf>
    <xf numFmtId="0" fontId="35" fillId="4" borderId="0" xfId="0" applyFont="1" applyFill="1" applyBorder="1" applyAlignment="1" applyProtection="1">
      <alignment horizontal="center"/>
    </xf>
    <xf numFmtId="0" fontId="35" fillId="4" borderId="0" xfId="0" applyFont="1" applyFill="1" applyBorder="1" applyProtection="1"/>
    <xf numFmtId="0" fontId="35" fillId="4" borderId="1" xfId="0" applyFont="1" applyFill="1" applyBorder="1" applyAlignment="1" applyProtection="1"/>
    <xf numFmtId="0" fontId="19" fillId="4" borderId="0" xfId="0" applyFont="1" applyFill="1" applyBorder="1" applyProtection="1"/>
    <xf numFmtId="0" fontId="36" fillId="4" borderId="0" xfId="0" applyFont="1" applyFill="1" applyBorder="1" applyAlignment="1" applyProtection="1"/>
    <xf numFmtId="0" fontId="31" fillId="4" borderId="0" xfId="0" applyFont="1" applyFill="1" applyBorder="1" applyAlignment="1" applyProtection="1"/>
    <xf numFmtId="0" fontId="35" fillId="4" borderId="0" xfId="0" applyFont="1" applyFill="1" applyBorder="1" applyAlignment="1" applyProtection="1"/>
    <xf numFmtId="0" fontId="19" fillId="4" borderId="0" xfId="0" applyFont="1" applyFill="1" applyBorder="1" applyAlignment="1" applyProtection="1">
      <alignment horizontal="right"/>
    </xf>
    <xf numFmtId="0" fontId="0" fillId="4" borderId="0" xfId="0" applyFont="1" applyFill="1" applyBorder="1" applyAlignment="1" applyProtection="1">
      <alignment horizontal="left"/>
    </xf>
    <xf numFmtId="0" fontId="7" fillId="4" borderId="4" xfId="0" applyFont="1" applyFill="1" applyBorder="1" applyAlignment="1" applyProtection="1">
      <alignment horizontal="right"/>
    </xf>
    <xf numFmtId="0" fontId="35" fillId="5" borderId="4" xfId="0" applyFont="1" applyFill="1" applyBorder="1" applyProtection="1"/>
    <xf numFmtId="0" fontId="7" fillId="5" borderId="4" xfId="0" applyFont="1" applyFill="1" applyBorder="1" applyAlignment="1" applyProtection="1">
      <alignment horizontal="left"/>
    </xf>
    <xf numFmtId="0" fontId="34" fillId="5" borderId="4" xfId="0" applyFont="1" applyFill="1" applyBorder="1" applyAlignment="1" applyProtection="1">
      <alignment horizontal="left"/>
    </xf>
    <xf numFmtId="0" fontId="34" fillId="5" borderId="5" xfId="0" applyFont="1" applyFill="1" applyBorder="1" applyAlignment="1" applyProtection="1">
      <alignment horizontal="left"/>
    </xf>
    <xf numFmtId="0" fontId="31" fillId="5" borderId="8" xfId="0" applyFont="1" applyFill="1" applyBorder="1" applyProtection="1"/>
    <xf numFmtId="0" fontId="35" fillId="5" borderId="0" xfId="0" applyFont="1" applyFill="1" applyBorder="1" applyProtection="1"/>
    <xf numFmtId="0" fontId="39" fillId="5" borderId="0" xfId="0" applyFont="1" applyFill="1" applyBorder="1" applyProtection="1"/>
    <xf numFmtId="0" fontId="41" fillId="5" borderId="0" xfId="0" applyFont="1" applyFill="1" applyBorder="1" applyProtection="1"/>
    <xf numFmtId="0" fontId="43" fillId="5" borderId="0" xfId="0" applyFont="1" applyFill="1" applyBorder="1" applyProtection="1"/>
    <xf numFmtId="0" fontId="35" fillId="5" borderId="8" xfId="0" applyFont="1" applyFill="1" applyBorder="1" applyProtection="1"/>
    <xf numFmtId="0" fontId="28" fillId="5" borderId="0" xfId="0" applyFont="1" applyFill="1" applyBorder="1" applyProtection="1"/>
    <xf numFmtId="0" fontId="40" fillId="5" borderId="0" xfId="0" applyFont="1" applyFill="1" applyBorder="1" applyProtection="1"/>
    <xf numFmtId="0" fontId="28" fillId="5" borderId="8" xfId="0" applyFont="1" applyFill="1" applyBorder="1" applyProtection="1"/>
    <xf numFmtId="0" fontId="31" fillId="5" borderId="0" xfId="0" applyFont="1" applyFill="1" applyBorder="1" applyProtection="1"/>
    <xf numFmtId="0" fontId="24" fillId="5" borderId="0" xfId="0" applyFont="1" applyFill="1" applyBorder="1" applyProtection="1"/>
    <xf numFmtId="0" fontId="28" fillId="5" borderId="6" xfId="0" applyFont="1" applyFill="1" applyBorder="1" applyProtection="1"/>
    <xf numFmtId="0" fontId="7" fillId="5" borderId="2" xfId="0" applyFont="1" applyFill="1" applyBorder="1" applyProtection="1"/>
    <xf numFmtId="0" fontId="34" fillId="5" borderId="2" xfId="0" applyFont="1" applyFill="1" applyBorder="1" applyProtection="1"/>
    <xf numFmtId="0" fontId="35" fillId="4" borderId="2" xfId="0" applyFont="1" applyFill="1" applyBorder="1" applyAlignment="1" applyProtection="1">
      <alignment horizontal="right"/>
    </xf>
    <xf numFmtId="0" fontId="35" fillId="5" borderId="2" xfId="0" applyFont="1" applyFill="1" applyBorder="1" applyProtection="1"/>
    <xf numFmtId="0" fontId="34" fillId="5" borderId="7" xfId="0" applyFont="1" applyFill="1" applyBorder="1" applyProtection="1"/>
    <xf numFmtId="0" fontId="12" fillId="4" borderId="0" xfId="0" applyFont="1" applyFill="1" applyBorder="1" applyProtection="1"/>
    <xf numFmtId="0" fontId="34" fillId="6" borderId="0" xfId="0" applyFont="1" applyFill="1" applyBorder="1" applyProtection="1">
      <protection locked="0"/>
    </xf>
    <xf numFmtId="0" fontId="0" fillId="0" borderId="0" xfId="0" applyProtection="1"/>
    <xf numFmtId="0" fontId="45" fillId="0" borderId="1" xfId="0" applyFont="1" applyBorder="1" applyProtection="1"/>
    <xf numFmtId="0" fontId="52" fillId="0" borderId="1" xfId="0" applyFont="1" applyBorder="1" applyProtection="1"/>
    <xf numFmtId="0" fontId="52" fillId="0" borderId="1" xfId="0" applyFont="1" applyBorder="1" applyAlignment="1" applyProtection="1">
      <alignment wrapText="1"/>
    </xf>
    <xf numFmtId="4" fontId="52" fillId="0" borderId="1" xfId="0" applyNumberFormat="1" applyFont="1" applyBorder="1" applyProtection="1"/>
    <xf numFmtId="0" fontId="0" fillId="0" borderId="0" xfId="0" applyBorder="1" applyProtection="1"/>
    <xf numFmtId="9" fontId="52" fillId="0" borderId="1" xfId="0" applyNumberFormat="1" applyFont="1" applyBorder="1" applyProtection="1"/>
    <xf numFmtId="164" fontId="52" fillId="0" borderId="1" xfId="0" applyNumberFormat="1" applyFont="1" applyBorder="1" applyProtection="1"/>
    <xf numFmtId="0" fontId="52" fillId="0" borderId="0" xfId="0" applyFont="1" applyProtection="1"/>
    <xf numFmtId="0" fontId="45" fillId="0" borderId="0" xfId="0" applyFont="1" applyAlignment="1" applyProtection="1">
      <alignment horizontal="left"/>
    </xf>
    <xf numFmtId="0" fontId="52" fillId="0" borderId="0" xfId="0" applyFont="1" applyBorder="1" applyProtection="1"/>
    <xf numFmtId="0" fontId="45" fillId="0" borderId="0" xfId="0" applyFont="1" applyBorder="1" applyProtection="1"/>
    <xf numFmtId="0" fontId="6" fillId="4" borderId="1" xfId="0" applyFont="1" applyFill="1" applyBorder="1" applyAlignment="1">
      <alignment vertical="center" wrapText="1"/>
      <protection locked="0"/>
    </xf>
    <xf numFmtId="0" fontId="6" fillId="4" borderId="1" xfId="0" applyFont="1" applyFill="1" applyBorder="1" applyAlignment="1">
      <protection locked="0"/>
    </xf>
    <xf numFmtId="0" fontId="6" fillId="4" borderId="1" xfId="0" applyFont="1" applyFill="1" applyBorder="1" applyAlignment="1">
      <alignment horizontal="center"/>
      <protection locked="0"/>
    </xf>
    <xf numFmtId="0" fontId="39" fillId="5" borderId="0" xfId="0" applyFont="1" applyFill="1" applyBorder="1" applyProtection="1">
      <protection locked="0"/>
    </xf>
    <xf numFmtId="0" fontId="44" fillId="5" borderId="0" xfId="0" applyFont="1" applyFill="1" applyBorder="1" applyProtection="1">
      <protection locked="0"/>
    </xf>
    <xf numFmtId="0" fontId="40" fillId="5" borderId="9" xfId="0" applyFont="1" applyFill="1" applyBorder="1" applyProtection="1">
      <protection locked="0"/>
    </xf>
    <xf numFmtId="0" fontId="40" fillId="5" borderId="0" xfId="0" applyFont="1" applyFill="1" applyBorder="1" applyProtection="1">
      <protection locked="0"/>
    </xf>
    <xf numFmtId="0" fontId="39" fillId="5" borderId="9" xfId="0" applyFont="1" applyFill="1" applyBorder="1" applyProtection="1">
      <protection locked="0"/>
    </xf>
    <xf numFmtId="0" fontId="4" fillId="4" borderId="0" xfId="0" applyFont="1" applyFill="1" applyBorder="1" applyProtection="1"/>
    <xf numFmtId="0" fontId="29" fillId="4" borderId="0" xfId="0" applyFont="1" applyFill="1" applyBorder="1" applyAlignment="1">
      <alignment wrapText="1"/>
      <protection locked="0"/>
    </xf>
    <xf numFmtId="0" fontId="24" fillId="4" borderId="0" xfId="0" applyFont="1" applyFill="1" applyBorder="1" applyAlignment="1">
      <protection locked="0"/>
    </xf>
    <xf numFmtId="0" fontId="4" fillId="0" borderId="0" xfId="0" applyFont="1">
      <protection locked="0"/>
    </xf>
    <xf numFmtId="0" fontId="4" fillId="0" borderId="0" xfId="0" applyFont="1" applyAlignment="1">
      <alignment horizontal="center"/>
      <protection locked="0"/>
    </xf>
    <xf numFmtId="0" fontId="4" fillId="0" borderId="1" xfId="0" applyFont="1" applyBorder="1">
      <protection locked="0"/>
    </xf>
    <xf numFmtId="0" fontId="24" fillId="0" borderId="1" xfId="0" applyFont="1" applyBorder="1" applyAlignment="1">
      <alignment wrapText="1"/>
      <protection locked="0"/>
    </xf>
    <xf numFmtId="0" fontId="29" fillId="0" borderId="1" xfId="0" applyFont="1" applyBorder="1">
      <protection locked="0"/>
    </xf>
    <xf numFmtId="0" fontId="29" fillId="0" borderId="0" xfId="0" applyFont="1">
      <protection locked="0"/>
    </xf>
    <xf numFmtId="0" fontId="35" fillId="4" borderId="0" xfId="0" applyFont="1" applyFill="1" applyBorder="1" applyAlignment="1" applyProtection="1">
      <alignment horizontal="right"/>
    </xf>
    <xf numFmtId="0" fontId="35" fillId="4" borderId="0" xfId="0" applyFont="1" applyFill="1" applyBorder="1" applyAlignment="1" applyProtection="1">
      <alignment horizontal="left"/>
    </xf>
    <xf numFmtId="0" fontId="35" fillId="4" borderId="0" xfId="0" applyFont="1" applyFill="1" applyBorder="1" applyAlignment="1" applyProtection="1">
      <alignment horizontal="center"/>
    </xf>
    <xf numFmtId="0" fontId="3" fillId="4" borderId="1" xfId="0" applyFont="1" applyFill="1" applyBorder="1" applyAlignment="1">
      <alignment vertical="center" wrapText="1"/>
      <protection locked="0"/>
    </xf>
    <xf numFmtId="0" fontId="3" fillId="4" borderId="1" xfId="0" applyFont="1" applyFill="1" applyBorder="1" applyAlignment="1">
      <protection locked="0"/>
    </xf>
    <xf numFmtId="0" fontId="3" fillId="4" borderId="1" xfId="0" applyFont="1" applyFill="1" applyBorder="1" applyAlignment="1">
      <alignment horizontal="center"/>
      <protection locked="0"/>
    </xf>
    <xf numFmtId="0" fontId="3" fillId="4" borderId="1" xfId="0" applyFont="1" applyFill="1" applyBorder="1" applyAlignment="1">
      <alignment horizontal="center" vertical="center" wrapText="1"/>
      <protection locked="0"/>
    </xf>
    <xf numFmtId="0" fontId="6" fillId="4" borderId="1" xfId="0" applyFont="1" applyFill="1" applyBorder="1" applyAlignment="1">
      <alignment horizontal="center" vertical="center" wrapText="1"/>
      <protection locked="0"/>
    </xf>
    <xf numFmtId="0" fontId="7" fillId="4" borderId="1" xfId="0" applyFont="1" applyFill="1" applyBorder="1" applyAlignment="1">
      <alignment horizontal="center" vertical="center" wrapText="1"/>
      <protection locked="0"/>
    </xf>
    <xf numFmtId="0" fontId="34" fillId="4" borderId="0" xfId="0" applyFont="1" applyFill="1" applyBorder="1" applyProtection="1"/>
    <xf numFmtId="0" fontId="28" fillId="4" borderId="1" xfId="0" applyFont="1" applyFill="1" applyBorder="1" applyAlignment="1" applyProtection="1"/>
    <xf numFmtId="0" fontId="7" fillId="4" borderId="14" xfId="0" applyFont="1" applyFill="1" applyBorder="1" applyProtection="1"/>
    <xf numFmtId="0" fontId="7" fillId="4" borderId="12" xfId="0" applyFont="1" applyFill="1" applyBorder="1" applyProtection="1"/>
    <xf numFmtId="0" fontId="7" fillId="4" borderId="15" xfId="0" applyFont="1" applyFill="1" applyBorder="1" applyProtection="1"/>
    <xf numFmtId="0" fontId="7" fillId="4" borderId="16" xfId="0" applyFont="1" applyFill="1" applyBorder="1" applyProtection="1"/>
    <xf numFmtId="0" fontId="7" fillId="4" borderId="17" xfId="0" applyFont="1" applyFill="1" applyBorder="1" applyProtection="1"/>
    <xf numFmtId="0" fontId="7" fillId="4" borderId="18" xfId="0" applyFont="1" applyFill="1" applyBorder="1" applyProtection="1"/>
    <xf numFmtId="0" fontId="7" fillId="4" borderId="10" xfId="0" applyFont="1" applyFill="1" applyBorder="1" applyProtection="1"/>
    <xf numFmtId="0" fontId="7" fillId="4" borderId="19" xfId="0" applyFont="1" applyFill="1" applyBorder="1" applyProtection="1"/>
    <xf numFmtId="44" fontId="52" fillId="0" borderId="1" xfId="1" applyFont="1" applyBorder="1" applyProtection="1"/>
    <xf numFmtId="0" fontId="45" fillId="0" borderId="1" xfId="0" applyFont="1" applyBorder="1" applyProtection="1">
      <protection locked="0"/>
    </xf>
    <xf numFmtId="4" fontId="45" fillId="0" borderId="1" xfId="0" applyNumberFormat="1" applyFont="1" applyBorder="1" applyProtection="1">
      <protection locked="0"/>
    </xf>
    <xf numFmtId="164" fontId="45" fillId="0" borderId="1" xfId="0" applyNumberFormat="1" applyFont="1" applyBorder="1" applyProtection="1">
      <protection locked="0"/>
    </xf>
    <xf numFmtId="0" fontId="3" fillId="0" borderId="12" xfId="0" applyFont="1" applyBorder="1" applyProtection="1"/>
    <xf numFmtId="0" fontId="26" fillId="0" borderId="0" xfId="0" applyFont="1" applyProtection="1"/>
    <xf numFmtId="0" fontId="8" fillId="0" borderId="0" xfId="0" applyFont="1" applyProtection="1"/>
    <xf numFmtId="0" fontId="4" fillId="0" borderId="0" xfId="0" applyFont="1" applyProtection="1"/>
    <xf numFmtId="0" fontId="24" fillId="0" borderId="0" xfId="0" applyFont="1" applyProtection="1"/>
    <xf numFmtId="0" fontId="4" fillId="6" borderId="0" xfId="0" applyFont="1" applyFill="1" applyProtection="1"/>
    <xf numFmtId="0" fontId="27" fillId="0" borderId="0" xfId="0" applyFont="1" applyProtection="1"/>
    <xf numFmtId="0" fontId="24" fillId="0" borderId="0" xfId="0" applyFont="1" applyAlignment="1" applyProtection="1">
      <alignment vertical="top"/>
    </xf>
    <xf numFmtId="0" fontId="6" fillId="0" borderId="0" xfId="0" applyFont="1" applyAlignment="1" applyProtection="1">
      <alignment wrapText="1"/>
    </xf>
    <xf numFmtId="0" fontId="4" fillId="0" borderId="0" xfId="0" applyFont="1" applyAlignment="1" applyProtection="1">
      <alignment wrapText="1"/>
    </xf>
    <xf numFmtId="0" fontId="27" fillId="0" borderId="0" xfId="0" applyFont="1" applyAlignment="1" applyProtection="1">
      <alignment wrapText="1"/>
    </xf>
    <xf numFmtId="0" fontId="24" fillId="0" borderId="0" xfId="0" applyFont="1" applyAlignment="1" applyProtection="1">
      <alignment vertical="top" wrapText="1"/>
    </xf>
    <xf numFmtId="0" fontId="9" fillId="0" borderId="0" xfId="0" applyFont="1" applyProtection="1"/>
    <xf numFmtId="0" fontId="11" fillId="0" borderId="0" xfId="0" applyFont="1" applyProtection="1"/>
    <xf numFmtId="0" fontId="14" fillId="0" borderId="1" xfId="0" applyFont="1" applyBorder="1" applyAlignment="1" applyProtection="1">
      <alignment vertical="center" wrapText="1"/>
    </xf>
    <xf numFmtId="0" fontId="15" fillId="0" borderId="1" xfId="0" applyFont="1" applyBorder="1" applyAlignment="1" applyProtection="1">
      <alignment vertical="center" wrapText="1"/>
    </xf>
    <xf numFmtId="0" fontId="12" fillId="0" borderId="1" xfId="0" applyFont="1" applyBorder="1" applyAlignment="1" applyProtection="1">
      <alignment vertical="center" wrapText="1"/>
    </xf>
    <xf numFmtId="49" fontId="13" fillId="0" borderId="1" xfId="0" applyNumberFormat="1" applyFont="1" applyBorder="1" applyAlignment="1" applyProtection="1">
      <alignment horizontal="center" vertical="center"/>
    </xf>
    <xf numFmtId="0" fontId="15" fillId="2" borderId="1" xfId="0" applyFont="1" applyFill="1" applyBorder="1" applyAlignment="1" applyProtection="1">
      <alignment vertical="center" wrapText="1"/>
    </xf>
    <xf numFmtId="0" fontId="12" fillId="2" borderId="1" xfId="0" applyFont="1" applyFill="1" applyBorder="1" applyAlignment="1" applyProtection="1">
      <alignment vertical="center" wrapText="1"/>
    </xf>
    <xf numFmtId="49" fontId="13" fillId="2" borderId="1" xfId="0" applyNumberFormat="1" applyFont="1" applyFill="1" applyBorder="1" applyAlignment="1" applyProtection="1">
      <alignment horizontal="center" vertical="center"/>
    </xf>
    <xf numFmtId="0" fontId="15" fillId="0" borderId="1" xfId="0" applyFont="1" applyFill="1" applyBorder="1" applyAlignment="1" applyProtection="1">
      <alignment vertical="center" wrapText="1"/>
    </xf>
    <xf numFmtId="0" fontId="12" fillId="0" borderId="1" xfId="0" applyFont="1" applyFill="1" applyBorder="1" applyAlignment="1" applyProtection="1">
      <alignment vertical="center" wrapText="1"/>
    </xf>
    <xf numFmtId="49" fontId="13" fillId="0" borderId="1" xfId="0" applyNumberFormat="1" applyFont="1" applyFill="1" applyBorder="1" applyAlignment="1" applyProtection="1">
      <alignment horizontal="center" vertical="center"/>
    </xf>
    <xf numFmtId="0" fontId="24" fillId="4" borderId="1" xfId="0" applyFont="1" applyFill="1" applyBorder="1" applyAlignment="1">
      <alignment horizontal="center" vertical="center"/>
      <protection locked="0"/>
    </xf>
    <xf numFmtId="0" fontId="2" fillId="4" borderId="1" xfId="0" applyFont="1" applyFill="1" applyBorder="1" applyAlignment="1">
      <alignment horizontal="center"/>
      <protection locked="0"/>
    </xf>
    <xf numFmtId="0" fontId="2" fillId="4" borderId="1" xfId="0" applyFont="1" applyFill="1" applyBorder="1" applyAlignment="1">
      <protection locked="0"/>
    </xf>
    <xf numFmtId="0" fontId="24" fillId="4" borderId="1" xfId="0" applyFont="1" applyFill="1" applyBorder="1" applyAlignment="1">
      <alignment horizontal="center" vertical="center"/>
      <protection locked="0"/>
    </xf>
    <xf numFmtId="0" fontId="24" fillId="4" borderId="1" xfId="0" applyFont="1" applyFill="1" applyBorder="1" applyAlignment="1">
      <alignment horizontal="center" vertical="center" wrapText="1"/>
      <protection locked="0"/>
    </xf>
    <xf numFmtId="0" fontId="26" fillId="4" borderId="0" xfId="0" applyFont="1" applyFill="1" applyBorder="1" applyAlignment="1">
      <alignment horizontal="center"/>
      <protection locked="0"/>
    </xf>
    <xf numFmtId="0" fontId="28" fillId="4" borderId="1" xfId="0" applyFont="1" applyFill="1" applyBorder="1" applyAlignment="1">
      <alignment horizontal="center" vertical="center" wrapText="1"/>
      <protection locked="0"/>
    </xf>
    <xf numFmtId="0" fontId="30" fillId="4" borderId="10" xfId="0" applyFont="1" applyFill="1" applyBorder="1" applyAlignment="1">
      <protection locked="0"/>
    </xf>
    <xf numFmtId="0" fontId="30" fillId="4" borderId="11" xfId="0" applyFont="1" applyFill="1" applyBorder="1" applyAlignment="1">
      <protection locked="0"/>
    </xf>
    <xf numFmtId="0" fontId="30" fillId="4" borderId="11" xfId="0" applyFont="1" applyFill="1" applyBorder="1" applyAlignment="1">
      <alignment horizontal="left"/>
      <protection locked="0"/>
    </xf>
    <xf numFmtId="14" fontId="7" fillId="4" borderId="11" xfId="0" applyNumberFormat="1" applyFont="1" applyFill="1" applyBorder="1" applyAlignment="1">
      <alignment horizontal="left"/>
      <protection locked="0"/>
    </xf>
    <xf numFmtId="0" fontId="7" fillId="4" borderId="0" xfId="0" applyFont="1" applyFill="1" applyBorder="1" applyAlignment="1">
      <protection locked="0"/>
    </xf>
    <xf numFmtId="0" fontId="35" fillId="0" borderId="3" xfId="0" applyFont="1" applyFill="1" applyBorder="1" applyAlignment="1" applyProtection="1">
      <alignment horizontal="center" vertical="center" wrapText="1"/>
    </xf>
    <xf numFmtId="0" fontId="35" fillId="0" borderId="4" xfId="0" applyFont="1" applyFill="1" applyBorder="1" applyAlignment="1" applyProtection="1">
      <alignment horizontal="center" vertical="center" wrapText="1"/>
    </xf>
    <xf numFmtId="0" fontId="35" fillId="0" borderId="5" xfId="0" applyFont="1" applyFill="1" applyBorder="1" applyAlignment="1" applyProtection="1">
      <alignment horizontal="center" vertical="center" wrapText="1"/>
    </xf>
    <xf numFmtId="0" fontId="35" fillId="0" borderId="8" xfId="0" applyFont="1" applyFill="1" applyBorder="1" applyAlignment="1" applyProtection="1">
      <alignment horizontal="center" vertical="center" wrapText="1"/>
    </xf>
    <xf numFmtId="0" fontId="35" fillId="0" borderId="0" xfId="0" applyFont="1" applyFill="1" applyBorder="1" applyAlignment="1" applyProtection="1">
      <alignment horizontal="center" vertical="center" wrapText="1"/>
    </xf>
    <xf numFmtId="0" fontId="35" fillId="0" borderId="9" xfId="0" applyFont="1" applyFill="1" applyBorder="1" applyAlignment="1" applyProtection="1">
      <alignment horizontal="center" vertical="center" wrapText="1"/>
    </xf>
    <xf numFmtId="0" fontId="35" fillId="0" borderId="6" xfId="0" applyFont="1" applyFill="1" applyBorder="1" applyAlignment="1" applyProtection="1">
      <alignment horizontal="center" vertical="center" wrapText="1"/>
    </xf>
    <xf numFmtId="0" fontId="35" fillId="0" borderId="2" xfId="0" applyFont="1" applyFill="1" applyBorder="1" applyAlignment="1" applyProtection="1">
      <alignment horizontal="center" vertical="center" wrapText="1"/>
    </xf>
    <xf numFmtId="0" fontId="35" fillId="0" borderId="7" xfId="0" applyFont="1" applyFill="1" applyBorder="1" applyAlignment="1" applyProtection="1">
      <alignment horizontal="center" vertical="center" wrapText="1"/>
    </xf>
    <xf numFmtId="0" fontId="35" fillId="4" borderId="0" xfId="0" applyFont="1" applyFill="1" applyBorder="1" applyAlignment="1" applyProtection="1">
      <alignment horizontal="center"/>
    </xf>
    <xf numFmtId="164" fontId="28" fillId="3" borderId="1" xfId="0" applyNumberFormat="1" applyFont="1" applyFill="1" applyBorder="1" applyAlignment="1" applyProtection="1">
      <alignment horizontal="center"/>
    </xf>
    <xf numFmtId="0" fontId="28" fillId="3" borderId="1" xfId="0" applyFont="1" applyFill="1" applyBorder="1" applyAlignment="1" applyProtection="1">
      <alignment horizontal="center"/>
    </xf>
    <xf numFmtId="164" fontId="46" fillId="3" borderId="1" xfId="0" applyNumberFormat="1" applyFont="1" applyFill="1" applyBorder="1" applyAlignment="1" applyProtection="1">
      <alignment horizontal="center"/>
    </xf>
    <xf numFmtId="0" fontId="46" fillId="3" borderId="1" xfId="0" applyFont="1" applyFill="1" applyBorder="1" applyAlignment="1" applyProtection="1">
      <alignment horizontal="center"/>
    </xf>
    <xf numFmtId="164" fontId="28" fillId="6" borderId="1" xfId="0" applyNumberFormat="1" applyFont="1" applyFill="1" applyBorder="1" applyAlignment="1" applyProtection="1">
      <alignment horizontal="center"/>
      <protection locked="0"/>
    </xf>
    <xf numFmtId="0" fontId="35" fillId="6" borderId="10" xfId="0" applyFont="1" applyFill="1" applyBorder="1" applyAlignment="1" applyProtection="1">
      <alignment horizontal="center"/>
      <protection locked="0"/>
    </xf>
    <xf numFmtId="0" fontId="35" fillId="0" borderId="11" xfId="0" applyFont="1" applyFill="1" applyBorder="1" applyAlignment="1" applyProtection="1">
      <alignment horizontal="center"/>
      <protection locked="0"/>
    </xf>
    <xf numFmtId="0" fontId="37" fillId="4" borderId="1" xfId="0" applyFont="1" applyFill="1" applyBorder="1" applyAlignment="1" applyProtection="1">
      <alignment horizontal="left"/>
    </xf>
    <xf numFmtId="0" fontId="38" fillId="4" borderId="0" xfId="0" applyFont="1" applyFill="1" applyBorder="1" applyAlignment="1" applyProtection="1">
      <alignment horizontal="center"/>
    </xf>
    <xf numFmtId="0" fontId="35" fillId="6" borderId="1" xfId="0" applyFont="1" applyFill="1" applyBorder="1" applyAlignment="1" applyProtection="1">
      <alignment horizontal="left"/>
      <protection locked="0"/>
    </xf>
    <xf numFmtId="0" fontId="36" fillId="4" borderId="0" xfId="0" applyFont="1" applyFill="1" applyBorder="1" applyAlignment="1" applyProtection="1">
      <alignment horizontal="right"/>
    </xf>
    <xf numFmtId="0" fontId="35" fillId="4" borderId="0" xfId="0" applyFont="1" applyFill="1" applyBorder="1" applyAlignment="1" applyProtection="1">
      <alignment horizontal="left"/>
    </xf>
    <xf numFmtId="0" fontId="37" fillId="3" borderId="1" xfId="0" applyFont="1" applyFill="1" applyBorder="1" applyAlignment="1" applyProtection="1">
      <alignment horizontal="left"/>
    </xf>
    <xf numFmtId="0" fontId="28" fillId="3" borderId="10" xfId="0" applyFont="1" applyFill="1" applyBorder="1" applyAlignment="1" applyProtection="1">
      <alignment horizontal="center"/>
    </xf>
    <xf numFmtId="0" fontId="35" fillId="4" borderId="1" xfId="0" applyFont="1" applyFill="1" applyBorder="1" applyAlignment="1" applyProtection="1">
      <alignment horizontal="center"/>
    </xf>
    <xf numFmtId="0" fontId="35" fillId="4" borderId="0" xfId="0" applyFont="1" applyFill="1" applyBorder="1" applyAlignment="1" applyProtection="1">
      <alignment horizontal="right"/>
    </xf>
    <xf numFmtId="0" fontId="35" fillId="4" borderId="1" xfId="0" applyFont="1" applyFill="1" applyBorder="1" applyAlignment="1" applyProtection="1">
      <alignment horizontal="left"/>
    </xf>
    <xf numFmtId="0" fontId="37" fillId="3" borderId="1" xfId="0" applyFont="1" applyFill="1" applyBorder="1" applyAlignment="1" applyProtection="1">
      <alignment horizontal="center"/>
    </xf>
    <xf numFmtId="0" fontId="36" fillId="3" borderId="1" xfId="0" applyFont="1" applyFill="1" applyBorder="1" applyAlignment="1" applyProtection="1">
      <alignment horizontal="left" wrapText="1"/>
    </xf>
    <xf numFmtId="0" fontId="35" fillId="3" borderId="1" xfId="0" applyFont="1" applyFill="1" applyBorder="1" applyAlignment="1" applyProtection="1">
      <alignment horizontal="center"/>
    </xf>
    <xf numFmtId="0" fontId="36" fillId="3" borderId="1" xfId="0" applyFont="1" applyFill="1" applyBorder="1" applyAlignment="1" applyProtection="1">
      <alignment horizontal="center"/>
    </xf>
    <xf numFmtId="0" fontId="35" fillId="4" borderId="13" xfId="0" applyFont="1" applyFill="1" applyBorder="1" applyAlignment="1" applyProtection="1">
      <alignment horizontal="left"/>
    </xf>
    <xf numFmtId="0" fontId="36" fillId="3" borderId="20" xfId="0" applyFont="1" applyFill="1" applyBorder="1" applyAlignment="1" applyProtection="1">
      <alignment horizontal="center"/>
    </xf>
    <xf numFmtId="0" fontId="36" fillId="3" borderId="1" xfId="0" applyFont="1" applyFill="1" applyBorder="1" applyAlignment="1" applyProtection="1">
      <alignment horizontal="left"/>
    </xf>
    <xf numFmtId="168" fontId="37" fillId="4" borderId="1" xfId="0" applyNumberFormat="1" applyFont="1" applyFill="1" applyBorder="1" applyAlignment="1" applyProtection="1">
      <alignment horizontal="center"/>
    </xf>
    <xf numFmtId="165" fontId="28" fillId="6" borderId="1" xfId="0" applyNumberFormat="1" applyFont="1" applyFill="1" applyBorder="1" applyAlignment="1" applyProtection="1">
      <alignment horizontal="right"/>
      <protection locked="0"/>
    </xf>
    <xf numFmtId="164" fontId="49" fillId="3" borderId="1" xfId="0" applyNumberFormat="1" applyFont="1" applyFill="1" applyBorder="1" applyAlignment="1" applyProtection="1">
      <alignment horizontal="center"/>
    </xf>
    <xf numFmtId="0" fontId="36" fillId="3" borderId="1" xfId="0" applyFont="1" applyFill="1" applyBorder="1" applyAlignment="1" applyProtection="1">
      <alignment horizontal="right"/>
    </xf>
    <xf numFmtId="0" fontId="35" fillId="5" borderId="2" xfId="0" applyFont="1" applyFill="1" applyBorder="1" applyAlignment="1" applyProtection="1">
      <alignment horizontal="center"/>
      <protection locked="0"/>
    </xf>
    <xf numFmtId="0" fontId="7" fillId="5" borderId="3" xfId="0" applyFont="1" applyFill="1" applyBorder="1" applyAlignment="1" applyProtection="1">
      <alignment horizontal="left"/>
    </xf>
    <xf numFmtId="0" fontId="7" fillId="5" borderId="4" xfId="0" applyFont="1" applyFill="1" applyBorder="1" applyAlignment="1" applyProtection="1">
      <alignment horizontal="left"/>
    </xf>
    <xf numFmtId="0" fontId="29" fillId="4" borderId="0" xfId="0" applyFont="1" applyFill="1" applyBorder="1" applyAlignment="1" applyProtection="1">
      <alignment horizontal="center" wrapText="1"/>
    </xf>
    <xf numFmtId="0" fontId="16" fillId="4" borderId="0" xfId="0" applyFont="1" applyFill="1" applyBorder="1" applyAlignment="1" applyProtection="1">
      <alignment horizontal="center"/>
    </xf>
    <xf numFmtId="0" fontId="28" fillId="4" borderId="0" xfId="0" applyFont="1" applyFill="1" applyBorder="1" applyAlignment="1" applyProtection="1">
      <alignment horizontal="right" textRotation="90"/>
    </xf>
    <xf numFmtId="0" fontId="7" fillId="3" borderId="11" xfId="0" applyFont="1" applyFill="1" applyBorder="1" applyAlignment="1" applyProtection="1">
      <alignment horizontal="center"/>
    </xf>
    <xf numFmtId="0" fontId="32" fillId="6" borderId="10" xfId="0" applyFont="1" applyFill="1" applyBorder="1" applyAlignment="1" applyProtection="1">
      <alignment horizontal="center"/>
      <protection locked="0"/>
    </xf>
    <xf numFmtId="167" fontId="7" fillId="3" borderId="10" xfId="0" applyNumberFormat="1" applyFont="1" applyFill="1" applyBorder="1" applyAlignment="1" applyProtection="1">
      <alignment horizontal="center"/>
    </xf>
    <xf numFmtId="167" fontId="7" fillId="3" borderId="11" xfId="0" applyNumberFormat="1" applyFont="1" applyFill="1" applyBorder="1" applyAlignment="1" applyProtection="1">
      <alignment horizontal="center"/>
    </xf>
    <xf numFmtId="0" fontId="33" fillId="3" borderId="10" xfId="0" applyFont="1" applyFill="1" applyBorder="1" applyAlignment="1" applyProtection="1">
      <alignment horizontal="center"/>
    </xf>
    <xf numFmtId="166" fontId="33" fillId="3" borderId="11" xfId="0" applyNumberFormat="1" applyFont="1" applyFill="1" applyBorder="1" applyAlignment="1" applyProtection="1">
      <alignment horizontal="center"/>
    </xf>
    <xf numFmtId="0" fontId="7" fillId="3" borderId="10" xfId="0" applyFont="1" applyFill="1" applyBorder="1" applyAlignment="1" applyProtection="1">
      <alignment horizontal="center"/>
    </xf>
    <xf numFmtId="0" fontId="12" fillId="6" borderId="11" xfId="0" applyFont="1" applyFill="1" applyBorder="1" applyAlignment="1" applyProtection="1">
      <alignment horizontal="left"/>
      <protection locked="0"/>
    </xf>
    <xf numFmtId="0" fontId="12" fillId="6" borderId="10" xfId="0" applyFont="1" applyFill="1" applyBorder="1" applyAlignment="1" applyProtection="1">
      <alignment horizontal="left"/>
      <protection locked="0"/>
    </xf>
    <xf numFmtId="0" fontId="24" fillId="4" borderId="0" xfId="0" applyFont="1" applyFill="1" applyBorder="1" applyAlignment="1" applyProtection="1">
      <alignment horizontal="center"/>
    </xf>
    <xf numFmtId="0" fontId="7" fillId="5" borderId="10" xfId="0" applyFont="1" applyFill="1" applyBorder="1" applyAlignment="1" applyProtection="1">
      <alignment horizontal="center"/>
    </xf>
    <xf numFmtId="0" fontId="28" fillId="5" borderId="11" xfId="0" applyFont="1" applyFill="1" applyBorder="1" applyAlignment="1" applyProtection="1">
      <alignment horizontal="center"/>
    </xf>
    <xf numFmtId="0" fontId="7" fillId="5" borderId="11" xfId="0" applyFont="1" applyFill="1" applyBorder="1" applyAlignment="1" applyProtection="1">
      <alignment horizontal="center"/>
    </xf>
    <xf numFmtId="0" fontId="35" fillId="5" borderId="1" xfId="0" applyFont="1" applyFill="1" applyBorder="1" applyAlignment="1" applyProtection="1">
      <alignment horizontal="center"/>
    </xf>
    <xf numFmtId="167" fontId="7" fillId="5" borderId="10" xfId="0" applyNumberFormat="1" applyFont="1" applyFill="1" applyBorder="1" applyAlignment="1" applyProtection="1">
      <alignment horizontal="center"/>
    </xf>
    <xf numFmtId="167" fontId="7" fillId="5" borderId="11" xfId="0" applyNumberFormat="1" applyFont="1" applyFill="1" applyBorder="1" applyAlignment="1" applyProtection="1">
      <alignment horizontal="center"/>
    </xf>
    <xf numFmtId="0" fontId="37" fillId="3" borderId="13" xfId="0" applyFont="1" applyFill="1" applyBorder="1" applyAlignment="1" applyProtection="1">
      <alignment horizontal="center"/>
    </xf>
    <xf numFmtId="0" fontId="47" fillId="3" borderId="1" xfId="0" applyFont="1" applyFill="1" applyBorder="1" applyAlignment="1" applyProtection="1">
      <alignment horizontal="left"/>
    </xf>
    <xf numFmtId="164" fontId="12" fillId="5" borderId="1" xfId="0" applyNumberFormat="1" applyFont="1" applyFill="1" applyBorder="1" applyAlignment="1" applyProtection="1">
      <alignment horizontal="center"/>
    </xf>
    <xf numFmtId="0" fontId="28" fillId="4" borderId="1" xfId="0" applyFont="1" applyFill="1" applyBorder="1" applyAlignment="1" applyProtection="1">
      <alignment horizontal="left"/>
    </xf>
    <xf numFmtId="165" fontId="12" fillId="5" borderId="1" xfId="0" applyNumberFormat="1" applyFont="1" applyFill="1" applyBorder="1" applyAlignment="1" applyProtection="1">
      <alignment horizontal="right"/>
    </xf>
    <xf numFmtId="0" fontId="48" fillId="4" borderId="1" xfId="0" applyFont="1" applyFill="1" applyBorder="1" applyAlignment="1" applyProtection="1">
      <alignment horizontal="left"/>
    </xf>
    <xf numFmtId="168" fontId="48" fillId="4" borderId="1" xfId="0" applyNumberFormat="1" applyFont="1" applyFill="1" applyBorder="1" applyAlignment="1" applyProtection="1">
      <alignment horizontal="center"/>
    </xf>
    <xf numFmtId="164" fontId="48" fillId="3" borderId="1" xfId="0" applyNumberFormat="1" applyFont="1" applyFill="1" applyBorder="1" applyAlignment="1" applyProtection="1">
      <alignment horizontal="center"/>
    </xf>
    <xf numFmtId="0" fontId="35" fillId="5" borderId="1" xfId="0" applyFont="1" applyFill="1" applyBorder="1" applyAlignment="1" applyProtection="1">
      <alignment horizontal="left"/>
    </xf>
    <xf numFmtId="164" fontId="12" fillId="3" borderId="1" xfId="0" applyNumberFormat="1" applyFont="1" applyFill="1" applyBorder="1" applyAlignment="1" applyProtection="1">
      <alignment horizontal="center"/>
    </xf>
    <xf numFmtId="0" fontId="12" fillId="3" borderId="1" xfId="0" applyFont="1" applyFill="1" applyBorder="1" applyAlignment="1" applyProtection="1">
      <alignment horizontal="center"/>
    </xf>
    <xf numFmtId="164" fontId="14" fillId="3" borderId="1" xfId="0" applyNumberFormat="1" applyFont="1" applyFill="1" applyBorder="1" applyAlignment="1" applyProtection="1">
      <alignment horizontal="center"/>
    </xf>
    <xf numFmtId="0" fontId="35" fillId="5" borderId="10" xfId="0" applyFont="1" applyFill="1" applyBorder="1" applyAlignment="1" applyProtection="1">
      <alignment horizontal="center"/>
    </xf>
    <xf numFmtId="0" fontId="35" fillId="5" borderId="11" xfId="0" applyFont="1" applyFill="1" applyBorder="1" applyAlignment="1" applyProtection="1">
      <alignment horizontal="center"/>
    </xf>
    <xf numFmtId="0" fontId="14" fillId="3" borderId="1" xfId="0" applyFont="1" applyFill="1" applyBorder="1" applyAlignment="1" applyProtection="1">
      <alignment horizontal="center"/>
    </xf>
    <xf numFmtId="0" fontId="31" fillId="4" borderId="0" xfId="0" applyFont="1" applyFill="1" applyBorder="1" applyAlignment="1" applyProtection="1">
      <alignment horizontal="right"/>
    </xf>
    <xf numFmtId="0" fontId="24" fillId="2" borderId="0" xfId="0" applyFont="1" applyFill="1" applyBorder="1" applyAlignment="1" applyProtection="1">
      <alignment horizontal="center"/>
    </xf>
    <xf numFmtId="0" fontId="35" fillId="4" borderId="1" xfId="0" applyFont="1" applyFill="1" applyBorder="1" applyAlignment="1" applyProtection="1">
      <alignment horizontal="left" vertical="top" wrapText="1"/>
    </xf>
    <xf numFmtId="0" fontId="7" fillId="4" borderId="1" xfId="0" applyFont="1" applyFill="1" applyBorder="1" applyAlignment="1" applyProtection="1">
      <alignment horizontal="center" vertical="center"/>
    </xf>
    <xf numFmtId="0" fontId="31" fillId="4" borderId="0" xfId="0" applyFont="1" applyFill="1" applyBorder="1" applyAlignment="1" applyProtection="1">
      <alignment horizontal="right" vertical="top"/>
    </xf>
    <xf numFmtId="0" fontId="31" fillId="4" borderId="0" xfId="0" applyFont="1" applyFill="1" applyBorder="1" applyAlignment="1" applyProtection="1">
      <alignment horizontal="left" wrapText="1"/>
    </xf>
    <xf numFmtId="0" fontId="45" fillId="4" borderId="21" xfId="0" applyFont="1" applyFill="1" applyBorder="1" applyAlignment="1" applyProtection="1">
      <alignment horizontal="center" vertical="center"/>
    </xf>
    <xf numFmtId="0" fontId="45" fillId="4" borderId="11" xfId="0" applyFont="1" applyFill="1" applyBorder="1" applyAlignment="1" applyProtection="1">
      <alignment horizontal="center" vertical="center"/>
    </xf>
    <xf numFmtId="0" fontId="45" fillId="4" borderId="20" xfId="0" applyFont="1" applyFill="1" applyBorder="1" applyAlignment="1" applyProtection="1">
      <alignment horizontal="center" vertical="center"/>
    </xf>
    <xf numFmtId="0" fontId="45" fillId="0" borderId="1" xfId="0" applyFont="1" applyBorder="1" applyAlignment="1" applyProtection="1">
      <alignment horizontal="left"/>
    </xf>
    <xf numFmtId="14" fontId="5" fillId="0" borderId="21" xfId="0" applyNumberFormat="1" applyFont="1" applyBorder="1" applyAlignment="1" applyProtection="1">
      <alignment horizontal="left"/>
    </xf>
    <xf numFmtId="0" fontId="5" fillId="0" borderId="11" xfId="0" applyFont="1" applyBorder="1" applyAlignment="1" applyProtection="1">
      <alignment horizontal="left"/>
    </xf>
    <xf numFmtId="0" fontId="5" fillId="0" borderId="20" xfId="0" applyFont="1" applyBorder="1" applyAlignment="1" applyProtection="1">
      <alignment horizontal="left"/>
    </xf>
    <xf numFmtId="0" fontId="51" fillId="0" borderId="0" xfId="0" applyFont="1" applyAlignment="1" applyProtection="1">
      <alignment horizontal="center"/>
    </xf>
    <xf numFmtId="0" fontId="5" fillId="0" borderId="1" xfId="0" applyFont="1" applyBorder="1" applyAlignment="1" applyProtection="1">
      <alignment horizontal="left"/>
    </xf>
    <xf numFmtId="0" fontId="52" fillId="0" borderId="21" xfId="0" applyFont="1" applyBorder="1" applyAlignment="1" applyProtection="1">
      <alignment horizontal="right"/>
    </xf>
    <xf numFmtId="0" fontId="52" fillId="0" borderId="20" xfId="0" applyFont="1" applyBorder="1" applyAlignment="1" applyProtection="1">
      <alignment horizontal="right"/>
    </xf>
    <xf numFmtId="0" fontId="52" fillId="0" borderId="0" xfId="0" applyFont="1" applyAlignment="1" applyProtection="1">
      <alignment horizontal="left"/>
    </xf>
    <xf numFmtId="0" fontId="26" fillId="0" borderId="0" xfId="0" applyFont="1" applyAlignment="1" applyProtection="1">
      <alignment horizontal="center"/>
    </xf>
    <xf numFmtId="0" fontId="4" fillId="0" borderId="11" xfId="0" applyFont="1" applyBorder="1" applyAlignment="1">
      <alignment horizontal="center"/>
      <protection locked="0"/>
    </xf>
    <xf numFmtId="0" fontId="4" fillId="0" borderId="10" xfId="0" applyFont="1" applyBorder="1" applyAlignment="1">
      <alignment horizontal="center"/>
      <protection locked="0"/>
    </xf>
    <xf numFmtId="0" fontId="4" fillId="0" borderId="1" xfId="0" applyFont="1" applyBorder="1" applyAlignment="1">
      <alignment horizontal="center"/>
      <protection locked="0"/>
    </xf>
    <xf numFmtId="0" fontId="29" fillId="0" borderId="1" xfId="0" applyFont="1" applyBorder="1" applyAlignment="1">
      <alignment horizontal="left"/>
      <protection locked="0"/>
    </xf>
    <xf numFmtId="0" fontId="4" fillId="0" borderId="1" xfId="0" applyFont="1" applyBorder="1" applyAlignment="1">
      <alignment horizontal="left"/>
      <protection locked="0"/>
    </xf>
    <xf numFmtId="14" fontId="4" fillId="0" borderId="1" xfId="0" applyNumberFormat="1" applyFont="1" applyBorder="1" applyAlignment="1">
      <alignment horizontal="left"/>
      <protection locked="0"/>
    </xf>
    <xf numFmtId="0" fontId="53" fillId="0" borderId="0" xfId="0" applyFont="1" applyAlignment="1">
      <alignment horizontal="center"/>
      <protection locked="0"/>
    </xf>
  </cellXfs>
  <cellStyles count="2">
    <cellStyle name="Standard" xfId="0" builtinId="0"/>
    <cellStyle name="Währung" xfId="1" builtinId="4"/>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checked="Checked" fmlaLink="$AB$11" lockText="1" noThreeD="1"/>
</file>

<file path=xl/ctrlProps/ctrlProp2.xml><?xml version="1.0" encoding="utf-8"?>
<formControlPr xmlns="http://schemas.microsoft.com/office/spreadsheetml/2009/9/main" objectType="CheckBox" fmlaLink="$AB$12" lockText="1" noThreeD="1"/>
</file>

<file path=xl/ctrlProps/ctrlProp3.xml><?xml version="1.0" encoding="utf-8"?>
<formControlPr xmlns="http://schemas.microsoft.com/office/spreadsheetml/2009/9/main" objectType="CheckBox" fmlaLink="$M$51" lockText="1" noThreeD="1"/>
</file>

<file path=xl/ctrlProps/ctrlProp4.xml><?xml version="1.0" encoding="utf-8"?>
<formControlPr xmlns="http://schemas.microsoft.com/office/spreadsheetml/2009/9/main" objectType="CheckBox" fmlaLink="$Y$54" lockText="1" noThreeD="1"/>
</file>

<file path=xl/ctrlProps/ctrlProp5.xml><?xml version="1.0" encoding="utf-8"?>
<formControlPr xmlns="http://schemas.microsoft.com/office/spreadsheetml/2009/9/main" objectType="CheckBox" fmlaLink="$Y$53" lockText="1" noThreeD="1"/>
</file>

<file path=xl/ctrlProps/ctrlProp6.xml><?xml version="1.0" encoding="utf-8"?>
<formControlPr xmlns="http://schemas.microsoft.com/office/spreadsheetml/2009/9/main" objectType="CheckBox" fmlaLink="$Y$52" lockText="1" noThreeD="1"/>
</file>

<file path=xl/ctrlProps/ctrlProp7.xml><?xml version="1.0" encoding="utf-8"?>
<formControlPr xmlns="http://schemas.microsoft.com/office/spreadsheetml/2009/9/main" objectType="CheckBox" fmlaLink="$Y$51" lockText="1" noThreeD="1"/>
</file>

<file path=xl/ctrlProps/ctrlProp8.xml><?xml version="1.0" encoding="utf-8"?>
<formControlPr xmlns="http://schemas.microsoft.com/office/spreadsheetml/2009/9/main" objectType="CheckBox" fmlaLink="$M$5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25</xdr:row>
      <xdr:rowOff>28575</xdr:rowOff>
    </xdr:from>
    <xdr:to>
      <xdr:col>1</xdr:col>
      <xdr:colOff>1495425</xdr:colOff>
      <xdr:row>28</xdr:row>
      <xdr:rowOff>180975</xdr:rowOff>
    </xdr:to>
    <xdr:pic>
      <xdr:nvPicPr>
        <xdr:cNvPr id="4" name="Bild 1" descr="C:\DPSG\Pictures\DPSG Logos\logo landesstelle.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2925" y="5495925"/>
          <a:ext cx="1428750" cy="7239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161925</xdr:colOff>
          <xdr:row>9</xdr:row>
          <xdr:rowOff>38100</xdr:rowOff>
        </xdr:from>
        <xdr:to>
          <xdr:col>28</xdr:col>
          <xdr:colOff>142875</xdr:colOff>
          <xdr:row>11</xdr:row>
          <xdr:rowOff>9525</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10</xdr:row>
          <xdr:rowOff>161925</xdr:rowOff>
        </xdr:from>
        <xdr:to>
          <xdr:col>28</xdr:col>
          <xdr:colOff>161925</xdr:colOff>
          <xdr:row>12</xdr:row>
          <xdr:rowOff>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49</xdr:row>
          <xdr:rowOff>180975</xdr:rowOff>
        </xdr:from>
        <xdr:to>
          <xdr:col>13</xdr:col>
          <xdr:colOff>0</xdr:colOff>
          <xdr:row>51</xdr:row>
          <xdr:rowOff>19050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53</xdr:row>
          <xdr:rowOff>0</xdr:rowOff>
        </xdr:from>
        <xdr:to>
          <xdr:col>25</xdr:col>
          <xdr:colOff>0</xdr:colOff>
          <xdr:row>54</xdr:row>
          <xdr:rowOff>28575</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52</xdr:row>
          <xdr:rowOff>0</xdr:rowOff>
        </xdr:from>
        <xdr:to>
          <xdr:col>25</xdr:col>
          <xdr:colOff>0</xdr:colOff>
          <xdr:row>53</xdr:row>
          <xdr:rowOff>28575</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51</xdr:row>
          <xdr:rowOff>0</xdr:rowOff>
        </xdr:from>
        <xdr:to>
          <xdr:col>25</xdr:col>
          <xdr:colOff>0</xdr:colOff>
          <xdr:row>52</xdr:row>
          <xdr:rowOff>28575</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50</xdr:row>
          <xdr:rowOff>0</xdr:rowOff>
        </xdr:from>
        <xdr:to>
          <xdr:col>25</xdr:col>
          <xdr:colOff>0</xdr:colOff>
          <xdr:row>51</xdr:row>
          <xdr:rowOff>28575</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51</xdr:row>
          <xdr:rowOff>180975</xdr:rowOff>
        </xdr:from>
        <xdr:to>
          <xdr:col>13</xdr:col>
          <xdr:colOff>9525</xdr:colOff>
          <xdr:row>53</xdr:row>
          <xdr:rowOff>19050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W134"/>
  <sheetViews>
    <sheetView view="pageLayout" topLeftCell="A103" zoomScaleNormal="100" workbookViewId="0">
      <selection activeCell="G69" sqref="G69"/>
    </sheetView>
  </sheetViews>
  <sheetFormatPr baseColWidth="10" defaultRowHeight="15"/>
  <cols>
    <col min="1" max="1" width="6.7109375" style="4" customWidth="1"/>
    <col min="2" max="2" width="42" style="4" customWidth="1"/>
    <col min="3" max="4" width="7.28515625" style="4" customWidth="1"/>
    <col min="5" max="5" width="38.140625" style="4" customWidth="1"/>
    <col min="6" max="8" width="8.85546875" style="4" customWidth="1"/>
    <col min="9" max="22" width="3.28515625" style="4" customWidth="1"/>
    <col min="23" max="23" width="3.28515625" style="4" hidden="1" customWidth="1"/>
    <col min="24" max="45" width="3.28515625" style="4" customWidth="1"/>
    <col min="46" max="16384" width="11.42578125" style="4"/>
  </cols>
  <sheetData>
    <row r="1" spans="1:23" ht="23.25">
      <c r="A1" s="167" t="s">
        <v>122</v>
      </c>
      <c r="B1" s="167"/>
      <c r="C1" s="167"/>
      <c r="D1" s="167"/>
      <c r="E1" s="167"/>
      <c r="F1" s="167"/>
      <c r="G1" s="167"/>
      <c r="H1" s="167"/>
      <c r="I1" s="12"/>
      <c r="J1" s="12"/>
      <c r="K1" s="12"/>
      <c r="L1" s="12"/>
      <c r="M1" s="12"/>
      <c r="N1" s="12"/>
      <c r="O1" s="12"/>
      <c r="P1" s="12"/>
      <c r="Q1" s="12"/>
      <c r="R1" s="12"/>
      <c r="S1" s="12"/>
      <c r="T1" s="12"/>
      <c r="U1" s="12"/>
      <c r="V1" s="12"/>
    </row>
    <row r="3" spans="1:23" ht="15.75">
      <c r="A3" s="15" t="s">
        <v>229</v>
      </c>
      <c r="B3" s="16"/>
      <c r="C3" s="169"/>
      <c r="D3" s="169"/>
      <c r="E3" s="169"/>
      <c r="F3" s="11"/>
    </row>
    <row r="4" spans="1:23" ht="15.75">
      <c r="A4" s="15" t="s">
        <v>123</v>
      </c>
      <c r="B4" s="16"/>
      <c r="C4" s="170"/>
      <c r="D4" s="170"/>
      <c r="E4" s="170"/>
      <c r="F4" s="11"/>
      <c r="W4" s="4" t="s">
        <v>183</v>
      </c>
    </row>
    <row r="5" spans="1:23" ht="15.75">
      <c r="A5" s="15" t="s">
        <v>212</v>
      </c>
      <c r="B5" s="16"/>
      <c r="C5" s="171"/>
      <c r="D5" s="171"/>
      <c r="E5" s="171"/>
      <c r="F5" s="11"/>
      <c r="G5" s="11"/>
      <c r="H5" s="11"/>
      <c r="W5" s="4" t="s">
        <v>184</v>
      </c>
    </row>
    <row r="6" spans="1:23" ht="15.75">
      <c r="A6" s="15" t="s">
        <v>124</v>
      </c>
      <c r="B6" s="16"/>
      <c r="C6" s="172"/>
      <c r="D6" s="172"/>
      <c r="E6" s="172"/>
      <c r="F6" s="14"/>
      <c r="G6" s="14"/>
      <c r="H6" s="14"/>
    </row>
    <row r="7" spans="1:23" ht="15.75">
      <c r="A7" s="15" t="s">
        <v>125</v>
      </c>
      <c r="B7" s="16"/>
      <c r="C7" s="172"/>
      <c r="D7" s="172"/>
      <c r="E7" s="172"/>
      <c r="F7" s="14"/>
      <c r="G7" s="14"/>
      <c r="H7" s="14"/>
    </row>
    <row r="8" spans="1:23">
      <c r="W8" s="4" t="s">
        <v>185</v>
      </c>
    </row>
    <row r="9" spans="1:23" ht="15.75">
      <c r="A9" s="17" t="s">
        <v>214</v>
      </c>
      <c r="B9" s="17"/>
      <c r="C9" s="17"/>
      <c r="D9" s="17"/>
      <c r="E9" s="17"/>
      <c r="F9" s="17"/>
      <c r="G9" s="17"/>
      <c r="H9" s="17"/>
      <c r="I9" s="17"/>
      <c r="J9" s="17"/>
      <c r="K9" s="17"/>
      <c r="L9" s="17"/>
      <c r="M9" s="17"/>
      <c r="N9" s="17"/>
      <c r="O9" s="17"/>
      <c r="P9" s="17"/>
      <c r="Q9" s="17"/>
      <c r="R9" s="17"/>
      <c r="S9" s="17"/>
      <c r="T9" s="17"/>
      <c r="U9" s="17"/>
      <c r="V9" s="17"/>
      <c r="W9" s="4" t="s">
        <v>186</v>
      </c>
    </row>
    <row r="10" spans="1:23" ht="30.75" customHeight="1">
      <c r="A10" s="18" t="s">
        <v>126</v>
      </c>
      <c r="B10" s="19" t="s">
        <v>127</v>
      </c>
      <c r="C10" s="20" t="s">
        <v>180</v>
      </c>
      <c r="D10" s="20" t="s">
        <v>179</v>
      </c>
      <c r="E10" s="19" t="s">
        <v>129</v>
      </c>
      <c r="F10" s="19" t="s">
        <v>128</v>
      </c>
      <c r="G10" s="166" t="s">
        <v>130</v>
      </c>
      <c r="H10" s="166"/>
      <c r="I10" s="16"/>
      <c r="J10" s="16"/>
      <c r="K10" s="16"/>
      <c r="L10" s="16"/>
      <c r="M10" s="16"/>
      <c r="N10" s="16"/>
      <c r="O10" s="16"/>
      <c r="P10" s="16"/>
      <c r="Q10" s="16"/>
      <c r="R10" s="16"/>
      <c r="S10" s="16"/>
      <c r="T10" s="16"/>
      <c r="U10" s="16"/>
      <c r="V10" s="16"/>
    </row>
    <row r="11" spans="1:23" ht="18.75" customHeight="1">
      <c r="A11" s="21" t="s">
        <v>132</v>
      </c>
      <c r="B11" s="118"/>
      <c r="C11" s="121"/>
      <c r="D11" s="122"/>
      <c r="E11" s="98"/>
      <c r="F11" s="22"/>
      <c r="G11" s="168"/>
      <c r="H11" s="168"/>
      <c r="I11" s="16"/>
      <c r="J11" s="16"/>
      <c r="K11" s="16"/>
      <c r="L11" s="16"/>
      <c r="M11" s="16"/>
      <c r="N11" s="16"/>
      <c r="O11" s="16"/>
      <c r="P11" s="16"/>
      <c r="Q11" s="16"/>
      <c r="R11" s="16"/>
      <c r="S11" s="16"/>
      <c r="T11" s="16"/>
      <c r="U11" s="16"/>
      <c r="V11" s="16"/>
    </row>
    <row r="12" spans="1:23" ht="18.75" customHeight="1">
      <c r="A12" s="21" t="s">
        <v>133</v>
      </c>
      <c r="B12" s="118"/>
      <c r="C12" s="123"/>
      <c r="D12" s="121"/>
      <c r="E12" s="22"/>
      <c r="F12" s="22"/>
      <c r="G12" s="168"/>
      <c r="H12" s="168"/>
      <c r="I12" s="16"/>
      <c r="J12" s="16"/>
      <c r="K12" s="16"/>
      <c r="L12" s="16"/>
      <c r="M12" s="16"/>
      <c r="N12" s="16"/>
      <c r="O12" s="16"/>
      <c r="P12" s="16"/>
      <c r="Q12" s="16"/>
      <c r="R12" s="16"/>
      <c r="S12" s="16"/>
      <c r="T12" s="16"/>
      <c r="U12" s="16"/>
      <c r="V12" s="16"/>
    </row>
    <row r="13" spans="1:23" ht="18.75" customHeight="1">
      <c r="A13" s="21" t="s">
        <v>134</v>
      </c>
      <c r="B13" s="22"/>
      <c r="C13" s="123"/>
      <c r="D13" s="123"/>
      <c r="E13" s="22"/>
      <c r="F13" s="22"/>
      <c r="G13" s="168"/>
      <c r="H13" s="168"/>
      <c r="I13" s="16"/>
      <c r="J13" s="16"/>
      <c r="K13" s="16"/>
      <c r="L13" s="16"/>
      <c r="M13" s="16"/>
      <c r="N13" s="16"/>
      <c r="O13" s="16"/>
      <c r="P13" s="16"/>
      <c r="Q13" s="16"/>
      <c r="R13" s="16"/>
      <c r="S13" s="16"/>
      <c r="T13" s="16"/>
      <c r="U13" s="16"/>
      <c r="V13" s="16"/>
    </row>
    <row r="14" spans="1:23" ht="18.75" customHeight="1">
      <c r="A14" s="21" t="s">
        <v>135</v>
      </c>
      <c r="B14" s="22"/>
      <c r="C14" s="121"/>
      <c r="D14" s="123"/>
      <c r="E14" s="22"/>
      <c r="F14" s="22"/>
      <c r="G14" s="168"/>
      <c r="H14" s="168"/>
      <c r="I14" s="16"/>
      <c r="J14" s="16"/>
      <c r="K14" s="16"/>
      <c r="L14" s="16"/>
      <c r="M14" s="16"/>
      <c r="N14" s="16"/>
      <c r="O14" s="16"/>
      <c r="P14" s="16"/>
      <c r="Q14" s="16"/>
      <c r="R14" s="16"/>
      <c r="S14" s="16"/>
      <c r="T14" s="16"/>
      <c r="U14" s="16"/>
      <c r="V14" s="16"/>
    </row>
    <row r="15" spans="1:23" ht="18.75" customHeight="1">
      <c r="A15" s="21" t="s">
        <v>136</v>
      </c>
      <c r="B15" s="22"/>
      <c r="C15" s="123"/>
      <c r="D15" s="123"/>
      <c r="E15" s="22"/>
      <c r="F15" s="22"/>
      <c r="G15" s="168"/>
      <c r="H15" s="168"/>
      <c r="I15" s="16"/>
      <c r="J15" s="16"/>
      <c r="K15" s="16"/>
      <c r="L15" s="16"/>
      <c r="M15" s="16"/>
      <c r="N15" s="16"/>
      <c r="O15" s="16"/>
      <c r="P15" s="16"/>
      <c r="Q15" s="16"/>
      <c r="R15" s="16"/>
      <c r="S15" s="16"/>
      <c r="T15" s="16"/>
      <c r="U15" s="16"/>
      <c r="V15" s="16"/>
    </row>
    <row r="16" spans="1:23" ht="18.75" customHeight="1">
      <c r="A16" s="21" t="s">
        <v>137</v>
      </c>
      <c r="B16" s="22"/>
      <c r="C16" s="123"/>
      <c r="D16" s="123"/>
      <c r="E16" s="22"/>
      <c r="F16" s="22"/>
      <c r="G16" s="168"/>
      <c r="H16" s="168"/>
      <c r="I16" s="16"/>
      <c r="J16" s="16"/>
      <c r="K16" s="16"/>
      <c r="L16" s="16"/>
      <c r="M16" s="16"/>
      <c r="N16" s="16"/>
      <c r="O16" s="16"/>
      <c r="P16" s="16"/>
      <c r="Q16" s="16"/>
      <c r="R16" s="16"/>
      <c r="S16" s="16"/>
      <c r="T16" s="16"/>
      <c r="U16" s="16"/>
      <c r="V16" s="16"/>
    </row>
    <row r="17" spans="1:22" ht="18.75" customHeight="1">
      <c r="A17" s="21" t="s">
        <v>138</v>
      </c>
      <c r="B17" s="22"/>
      <c r="C17" s="123"/>
      <c r="D17" s="123"/>
      <c r="E17" s="22"/>
      <c r="F17" s="22"/>
      <c r="G17" s="168"/>
      <c r="H17" s="168"/>
      <c r="I17" s="16"/>
      <c r="J17" s="16"/>
      <c r="K17" s="16"/>
      <c r="L17" s="16"/>
      <c r="M17" s="16"/>
      <c r="N17" s="16"/>
      <c r="O17" s="16"/>
      <c r="P17" s="16"/>
      <c r="Q17" s="16"/>
      <c r="R17" s="16"/>
      <c r="S17" s="16"/>
      <c r="T17" s="16"/>
      <c r="U17" s="16"/>
      <c r="V17" s="16"/>
    </row>
    <row r="18" spans="1:22" ht="18.75" customHeight="1">
      <c r="A18" s="21" t="s">
        <v>139</v>
      </c>
      <c r="B18" s="22"/>
      <c r="C18" s="123"/>
      <c r="D18" s="123"/>
      <c r="E18" s="22"/>
      <c r="F18" s="22"/>
      <c r="G18" s="168"/>
      <c r="H18" s="168"/>
      <c r="I18" s="16"/>
      <c r="J18" s="16"/>
      <c r="K18" s="16"/>
      <c r="L18" s="16"/>
      <c r="M18" s="16"/>
      <c r="N18" s="16"/>
      <c r="O18" s="16"/>
      <c r="P18" s="16"/>
      <c r="Q18" s="16"/>
      <c r="R18" s="16"/>
      <c r="S18" s="16"/>
      <c r="T18" s="16"/>
      <c r="U18" s="16"/>
      <c r="V18" s="16"/>
    </row>
    <row r="19" spans="1:22" ht="18.75" customHeight="1">
      <c r="A19" s="21" t="s">
        <v>140</v>
      </c>
      <c r="B19" s="22"/>
      <c r="C19" s="123"/>
      <c r="D19" s="123"/>
      <c r="E19" s="22"/>
      <c r="F19" s="22"/>
      <c r="G19" s="168"/>
      <c r="H19" s="168"/>
      <c r="I19" s="16"/>
      <c r="J19" s="16"/>
      <c r="K19" s="16"/>
      <c r="L19" s="16"/>
      <c r="M19" s="16"/>
      <c r="N19" s="16"/>
      <c r="O19" s="16"/>
      <c r="P19" s="16"/>
      <c r="Q19" s="16"/>
      <c r="R19" s="16"/>
      <c r="S19" s="16"/>
      <c r="T19" s="16"/>
      <c r="U19" s="16"/>
      <c r="V19" s="16"/>
    </row>
    <row r="20" spans="1:22" ht="18.75" customHeight="1">
      <c r="A20" s="21" t="s">
        <v>141</v>
      </c>
      <c r="B20" s="22"/>
      <c r="C20" s="123"/>
      <c r="D20" s="123"/>
      <c r="E20" s="22"/>
      <c r="F20" s="22"/>
      <c r="G20" s="168"/>
      <c r="H20" s="168"/>
      <c r="I20" s="16"/>
      <c r="J20" s="16"/>
      <c r="K20" s="16"/>
      <c r="L20" s="16"/>
      <c r="M20" s="16"/>
      <c r="N20" s="16"/>
      <c r="O20" s="16"/>
      <c r="P20" s="16"/>
      <c r="Q20" s="16"/>
      <c r="R20" s="16"/>
      <c r="S20" s="16"/>
      <c r="T20" s="16"/>
      <c r="U20" s="16"/>
      <c r="V20" s="16"/>
    </row>
    <row r="21" spans="1:22" ht="4.5" customHeight="1">
      <c r="A21" s="16"/>
      <c r="B21" s="16"/>
      <c r="C21" s="16"/>
      <c r="D21" s="16"/>
      <c r="E21" s="16"/>
      <c r="F21" s="16"/>
      <c r="G21" s="16"/>
      <c r="H21" s="16"/>
      <c r="I21" s="16"/>
      <c r="J21" s="16"/>
      <c r="K21" s="16"/>
      <c r="L21" s="16"/>
      <c r="M21" s="16"/>
      <c r="N21" s="16"/>
      <c r="O21" s="16"/>
      <c r="P21" s="16"/>
      <c r="Q21" s="16"/>
      <c r="R21" s="16"/>
      <c r="S21" s="16"/>
      <c r="T21" s="16"/>
      <c r="U21" s="16"/>
      <c r="V21" s="16"/>
    </row>
    <row r="22" spans="1:22">
      <c r="A22" s="173" t="s">
        <v>213</v>
      </c>
      <c r="B22" s="173"/>
      <c r="C22" s="173"/>
      <c r="D22" s="173"/>
      <c r="E22" s="173"/>
      <c r="F22" s="173"/>
      <c r="G22" s="173"/>
      <c r="H22" s="173"/>
      <c r="I22" s="28"/>
      <c r="J22" s="28"/>
      <c r="K22" s="28"/>
      <c r="L22" s="28"/>
      <c r="M22" s="28"/>
      <c r="N22" s="28"/>
      <c r="O22" s="28"/>
      <c r="P22" s="28"/>
      <c r="Q22" s="28"/>
      <c r="R22" s="28"/>
      <c r="S22" s="28"/>
      <c r="T22" s="28"/>
      <c r="U22" s="28"/>
      <c r="V22" s="28"/>
    </row>
    <row r="23" spans="1:22">
      <c r="A23" s="23"/>
      <c r="B23" s="23"/>
      <c r="C23" s="23"/>
      <c r="D23" s="23"/>
      <c r="E23" s="23"/>
      <c r="F23" s="23"/>
      <c r="G23" s="23"/>
      <c r="H23" s="23"/>
      <c r="I23" s="23"/>
      <c r="J23" s="23"/>
      <c r="K23" s="23"/>
      <c r="L23" s="23"/>
      <c r="M23" s="23"/>
      <c r="N23" s="23"/>
      <c r="O23" s="23"/>
      <c r="P23" s="23"/>
      <c r="Q23" s="23"/>
      <c r="R23" s="23"/>
      <c r="S23" s="23"/>
      <c r="T23" s="23"/>
      <c r="U23" s="23"/>
      <c r="V23" s="23"/>
    </row>
    <row r="24" spans="1:22">
      <c r="A24" s="23"/>
      <c r="B24" s="23"/>
      <c r="C24" s="23"/>
      <c r="D24" s="23"/>
      <c r="E24" s="23"/>
      <c r="F24" s="23"/>
      <c r="G24" s="23"/>
      <c r="H24" s="23"/>
      <c r="I24" s="23"/>
      <c r="J24" s="23"/>
      <c r="K24" s="23"/>
      <c r="L24" s="23"/>
      <c r="M24" s="23"/>
      <c r="N24" s="23"/>
      <c r="O24" s="23"/>
      <c r="P24" s="23"/>
      <c r="Q24" s="23"/>
      <c r="R24" s="23"/>
      <c r="S24" s="23"/>
      <c r="T24" s="23"/>
      <c r="U24" s="23"/>
      <c r="V24" s="23"/>
    </row>
    <row r="25" spans="1:22">
      <c r="A25" s="23"/>
      <c r="B25" s="23"/>
      <c r="C25" s="23"/>
      <c r="D25" s="23"/>
      <c r="E25" s="23"/>
      <c r="F25" s="23"/>
      <c r="G25" s="23"/>
      <c r="H25" s="23"/>
      <c r="I25" s="23"/>
      <c r="J25" s="23"/>
      <c r="K25" s="23"/>
      <c r="L25" s="23"/>
      <c r="M25" s="23"/>
      <c r="N25" s="23"/>
      <c r="O25" s="23"/>
      <c r="P25" s="23"/>
      <c r="Q25" s="23"/>
      <c r="R25" s="23"/>
      <c r="S25" s="23"/>
      <c r="T25" s="23"/>
      <c r="U25" s="23"/>
      <c r="V25" s="23"/>
    </row>
    <row r="26" spans="1:22">
      <c r="A26" s="23"/>
      <c r="B26" s="23"/>
      <c r="C26" s="23"/>
      <c r="D26" s="23"/>
      <c r="E26" s="23"/>
      <c r="F26" s="23"/>
      <c r="G26" s="23"/>
      <c r="H26" s="23"/>
      <c r="I26" s="23"/>
      <c r="J26" s="23"/>
      <c r="K26" s="23"/>
      <c r="L26" s="23"/>
      <c r="M26" s="23"/>
      <c r="N26" s="23"/>
      <c r="O26" s="23"/>
      <c r="P26" s="23"/>
      <c r="Q26" s="23"/>
      <c r="R26" s="23"/>
      <c r="S26" s="23"/>
      <c r="T26" s="23"/>
      <c r="U26" s="23"/>
      <c r="V26" s="23"/>
    </row>
    <row r="27" spans="1:22">
      <c r="A27" s="23"/>
      <c r="B27" s="23"/>
      <c r="C27" s="23"/>
      <c r="D27" s="23"/>
      <c r="E27" s="23"/>
      <c r="F27" s="23"/>
      <c r="G27" s="23"/>
      <c r="H27" s="23"/>
      <c r="I27" s="23"/>
      <c r="J27" s="23"/>
      <c r="K27" s="23"/>
      <c r="L27" s="23"/>
      <c r="M27" s="23"/>
      <c r="N27" s="23"/>
      <c r="O27" s="23"/>
      <c r="P27" s="23"/>
      <c r="Q27" s="23"/>
      <c r="R27" s="23"/>
      <c r="S27" s="23"/>
      <c r="T27" s="23"/>
      <c r="U27" s="23"/>
      <c r="V27" s="23"/>
    </row>
    <row r="28" spans="1:22">
      <c r="A28" s="23"/>
      <c r="B28" s="23"/>
      <c r="C28" s="23"/>
      <c r="D28" s="23"/>
      <c r="E28" s="23"/>
      <c r="F28" s="23"/>
      <c r="G28" s="23"/>
      <c r="H28" s="23"/>
      <c r="I28" s="23"/>
      <c r="J28" s="23"/>
      <c r="K28" s="23"/>
      <c r="L28" s="23"/>
      <c r="M28" s="23"/>
      <c r="N28" s="23"/>
      <c r="O28" s="23"/>
      <c r="P28" s="23"/>
      <c r="Q28" s="23"/>
      <c r="R28" s="23"/>
      <c r="S28" s="23"/>
      <c r="T28" s="23"/>
      <c r="U28" s="23"/>
      <c r="V28" s="23"/>
    </row>
    <row r="29" spans="1:22">
      <c r="A29" s="23"/>
      <c r="B29" s="23"/>
      <c r="C29" s="23"/>
      <c r="D29" s="23"/>
      <c r="E29" s="23"/>
      <c r="F29" s="23"/>
      <c r="G29" s="23"/>
      <c r="H29" s="23"/>
      <c r="I29" s="23"/>
      <c r="J29" s="23"/>
      <c r="K29" s="23"/>
      <c r="L29" s="23"/>
      <c r="M29" s="23"/>
      <c r="N29" s="23"/>
      <c r="O29" s="23"/>
      <c r="P29" s="23"/>
      <c r="Q29" s="23"/>
      <c r="R29" s="23"/>
      <c r="S29" s="23"/>
      <c r="T29" s="23"/>
      <c r="U29" s="23"/>
      <c r="V29" s="23"/>
    </row>
    <row r="30" spans="1:22">
      <c r="A30" s="23"/>
      <c r="B30" s="23"/>
      <c r="C30" s="23"/>
      <c r="D30" s="23"/>
      <c r="E30" s="23"/>
      <c r="F30" s="23"/>
      <c r="G30" s="23"/>
      <c r="H30" s="23"/>
      <c r="I30" s="23"/>
      <c r="J30" s="23"/>
      <c r="K30" s="23"/>
      <c r="L30" s="23"/>
      <c r="M30" s="23"/>
      <c r="N30" s="23"/>
      <c r="O30" s="23"/>
      <c r="P30" s="23"/>
      <c r="Q30" s="23"/>
      <c r="R30" s="23"/>
      <c r="S30" s="23"/>
      <c r="T30" s="23"/>
      <c r="U30" s="23"/>
      <c r="V30" s="23"/>
    </row>
    <row r="31" spans="1:22">
      <c r="A31" s="16"/>
      <c r="B31" s="16"/>
      <c r="C31" s="16"/>
      <c r="D31" s="16"/>
      <c r="E31" s="16"/>
      <c r="F31" s="16"/>
      <c r="G31" s="16"/>
      <c r="H31" s="16"/>
      <c r="I31" s="16"/>
      <c r="J31" s="16"/>
      <c r="K31" s="16"/>
      <c r="L31" s="16"/>
      <c r="M31" s="16"/>
      <c r="N31" s="16"/>
      <c r="O31" s="16"/>
      <c r="P31" s="16"/>
      <c r="Q31" s="16"/>
      <c r="R31" s="16"/>
      <c r="S31" s="16"/>
      <c r="T31" s="16"/>
      <c r="U31" s="16"/>
      <c r="V31" s="16"/>
    </row>
    <row r="32" spans="1:22" ht="15.75">
      <c r="A32" s="17" t="s">
        <v>209</v>
      </c>
      <c r="B32" s="17"/>
      <c r="C32" s="17"/>
      <c r="D32" s="17"/>
      <c r="E32" s="17"/>
      <c r="F32" s="17"/>
      <c r="G32" s="17"/>
      <c r="H32" s="17"/>
      <c r="I32" s="17"/>
      <c r="J32" s="17"/>
      <c r="K32" s="17"/>
      <c r="L32" s="17"/>
      <c r="M32" s="17"/>
      <c r="N32" s="17"/>
      <c r="O32" s="17"/>
      <c r="P32" s="17"/>
      <c r="Q32" s="17"/>
      <c r="R32" s="17"/>
      <c r="S32" s="17"/>
      <c r="T32" s="17"/>
      <c r="U32" s="17"/>
      <c r="V32" s="17"/>
    </row>
    <row r="33" spans="1:22">
      <c r="A33" s="165" t="s">
        <v>126</v>
      </c>
      <c r="B33" s="165" t="s">
        <v>127</v>
      </c>
      <c r="C33" s="166" t="s">
        <v>180</v>
      </c>
      <c r="D33" s="166" t="s">
        <v>179</v>
      </c>
      <c r="E33" s="165" t="s">
        <v>129</v>
      </c>
      <c r="F33" s="165" t="s">
        <v>128</v>
      </c>
      <c r="G33" s="165"/>
      <c r="H33" s="165"/>
      <c r="I33" s="16"/>
      <c r="J33" s="16"/>
      <c r="K33" s="16"/>
      <c r="L33" s="16"/>
      <c r="M33" s="16"/>
      <c r="N33" s="16"/>
      <c r="O33" s="16"/>
      <c r="P33" s="16"/>
      <c r="Q33" s="16"/>
      <c r="R33" s="16"/>
      <c r="S33" s="16"/>
      <c r="T33" s="16"/>
      <c r="U33" s="16"/>
      <c r="V33" s="16"/>
    </row>
    <row r="34" spans="1:22">
      <c r="A34" s="165"/>
      <c r="B34" s="165"/>
      <c r="C34" s="166"/>
      <c r="D34" s="166"/>
      <c r="E34" s="165"/>
      <c r="F34" s="24" t="s">
        <v>178</v>
      </c>
      <c r="G34" s="24" t="s">
        <v>131</v>
      </c>
      <c r="H34" s="24" t="s">
        <v>189</v>
      </c>
      <c r="I34" s="16"/>
      <c r="J34" s="16"/>
      <c r="K34" s="16"/>
      <c r="L34" s="16"/>
      <c r="M34" s="16"/>
      <c r="N34" s="16"/>
      <c r="O34" s="16"/>
      <c r="P34" s="16"/>
      <c r="Q34" s="16"/>
      <c r="R34" s="16"/>
      <c r="S34" s="16"/>
      <c r="T34" s="16"/>
      <c r="U34" s="16"/>
      <c r="V34" s="16"/>
    </row>
    <row r="35" spans="1:22" ht="18.75" customHeight="1">
      <c r="A35" s="25" t="s">
        <v>132</v>
      </c>
      <c r="B35" s="119"/>
      <c r="C35" s="120"/>
      <c r="D35" s="100"/>
      <c r="E35" s="25"/>
      <c r="F35" s="100"/>
      <c r="G35" s="120"/>
      <c r="H35" s="26"/>
      <c r="I35" s="16"/>
      <c r="J35" s="16"/>
      <c r="K35" s="16"/>
      <c r="L35" s="16"/>
      <c r="M35" s="16"/>
      <c r="N35" s="16"/>
      <c r="O35" s="16"/>
      <c r="P35" s="16"/>
      <c r="Q35" s="16"/>
      <c r="R35" s="16"/>
      <c r="S35" s="16"/>
      <c r="T35" s="16"/>
      <c r="U35" s="16"/>
      <c r="V35" s="16"/>
    </row>
    <row r="36" spans="1:22" ht="18.75" customHeight="1">
      <c r="A36" s="25" t="s">
        <v>133</v>
      </c>
      <c r="B36" s="119"/>
      <c r="C36" s="100"/>
      <c r="D36" s="120"/>
      <c r="E36" s="99"/>
      <c r="F36" s="120"/>
      <c r="G36" s="26"/>
      <c r="H36" s="26"/>
      <c r="I36" s="16"/>
      <c r="J36" s="16"/>
      <c r="K36" s="16"/>
      <c r="L36" s="16"/>
      <c r="M36" s="16"/>
      <c r="N36" s="16"/>
      <c r="O36" s="16"/>
      <c r="P36" s="16"/>
      <c r="Q36" s="16"/>
      <c r="R36" s="16"/>
      <c r="S36" s="16"/>
      <c r="T36" s="16"/>
      <c r="U36" s="16"/>
      <c r="V36" s="16"/>
    </row>
    <row r="37" spans="1:22" ht="18.75" customHeight="1">
      <c r="A37" s="25" t="s">
        <v>134</v>
      </c>
      <c r="B37" s="25"/>
      <c r="C37" s="26"/>
      <c r="D37" s="26"/>
      <c r="E37" s="25"/>
      <c r="F37" s="26"/>
      <c r="G37" s="26"/>
      <c r="H37" s="26"/>
      <c r="I37" s="16"/>
      <c r="J37" s="16"/>
      <c r="K37" s="16"/>
      <c r="L37" s="16"/>
      <c r="M37" s="16"/>
      <c r="N37" s="16"/>
      <c r="O37" s="16"/>
      <c r="P37" s="16"/>
      <c r="Q37" s="16"/>
      <c r="R37" s="16"/>
      <c r="S37" s="16"/>
      <c r="T37" s="16"/>
      <c r="U37" s="16"/>
      <c r="V37" s="16"/>
    </row>
    <row r="38" spans="1:22" ht="18.75" customHeight="1">
      <c r="A38" s="25" t="s">
        <v>135</v>
      </c>
      <c r="B38" s="25"/>
      <c r="C38" s="26"/>
      <c r="D38" s="26"/>
      <c r="E38" s="25"/>
      <c r="F38" s="26"/>
      <c r="G38" s="26"/>
      <c r="H38" s="26"/>
      <c r="I38" s="16"/>
      <c r="J38" s="16"/>
      <c r="K38" s="16"/>
      <c r="L38" s="16"/>
      <c r="M38" s="16"/>
      <c r="N38" s="16"/>
      <c r="O38" s="16"/>
      <c r="P38" s="16"/>
      <c r="Q38" s="16"/>
      <c r="R38" s="16"/>
      <c r="S38" s="16"/>
      <c r="T38" s="16"/>
      <c r="U38" s="16"/>
      <c r="V38" s="16"/>
    </row>
    <row r="39" spans="1:22" ht="18.75" customHeight="1">
      <c r="A39" s="25" t="s">
        <v>136</v>
      </c>
      <c r="B39" s="25"/>
      <c r="C39" s="26"/>
      <c r="D39" s="26"/>
      <c r="E39" s="25"/>
      <c r="F39" s="26"/>
      <c r="G39" s="26"/>
      <c r="H39" s="26"/>
      <c r="I39" s="16"/>
      <c r="J39" s="16"/>
      <c r="K39" s="16"/>
      <c r="L39" s="16"/>
      <c r="M39" s="16"/>
      <c r="N39" s="16"/>
      <c r="O39" s="16"/>
      <c r="P39" s="16"/>
      <c r="Q39" s="16"/>
      <c r="R39" s="16"/>
      <c r="S39" s="16"/>
      <c r="T39" s="16"/>
      <c r="U39" s="16"/>
      <c r="V39" s="16"/>
    </row>
    <row r="40" spans="1:22" ht="18.75" customHeight="1">
      <c r="A40" s="25" t="s">
        <v>137</v>
      </c>
      <c r="B40" s="25"/>
      <c r="C40" s="26"/>
      <c r="D40" s="26"/>
      <c r="E40" s="25"/>
      <c r="F40" s="26"/>
      <c r="G40" s="26"/>
      <c r="H40" s="26"/>
      <c r="I40" s="16"/>
      <c r="J40" s="16"/>
      <c r="K40" s="16"/>
      <c r="L40" s="16"/>
      <c r="M40" s="16"/>
      <c r="N40" s="16"/>
      <c r="O40" s="16"/>
      <c r="P40" s="16"/>
      <c r="Q40" s="16"/>
      <c r="R40" s="16"/>
      <c r="S40" s="16"/>
      <c r="T40" s="16"/>
      <c r="U40" s="16"/>
      <c r="V40" s="16"/>
    </row>
    <row r="41" spans="1:22" ht="18.75" customHeight="1">
      <c r="A41" s="25" t="s">
        <v>138</v>
      </c>
      <c r="B41" s="25"/>
      <c r="C41" s="26"/>
      <c r="D41" s="26"/>
      <c r="E41" s="25"/>
      <c r="F41" s="26"/>
      <c r="G41" s="26"/>
      <c r="H41" s="26"/>
      <c r="I41" s="16"/>
      <c r="J41" s="16"/>
      <c r="K41" s="16"/>
      <c r="L41" s="16"/>
      <c r="M41" s="16"/>
      <c r="N41" s="16"/>
      <c r="O41" s="16"/>
      <c r="P41" s="16"/>
      <c r="Q41" s="16"/>
      <c r="R41" s="16"/>
      <c r="S41" s="16"/>
      <c r="T41" s="16"/>
      <c r="U41" s="16"/>
      <c r="V41" s="16"/>
    </row>
    <row r="42" spans="1:22" ht="18.75" customHeight="1">
      <c r="A42" s="25" t="s">
        <v>139</v>
      </c>
      <c r="B42" s="25"/>
      <c r="C42" s="26"/>
      <c r="D42" s="26"/>
      <c r="E42" s="25"/>
      <c r="F42" s="26"/>
      <c r="G42" s="26"/>
      <c r="H42" s="26"/>
      <c r="I42" s="16"/>
      <c r="J42" s="16"/>
      <c r="K42" s="16"/>
      <c r="L42" s="16"/>
      <c r="M42" s="16"/>
      <c r="N42" s="16"/>
      <c r="O42" s="16"/>
      <c r="P42" s="16"/>
      <c r="Q42" s="16"/>
      <c r="R42" s="16"/>
      <c r="S42" s="16"/>
      <c r="T42" s="16"/>
      <c r="U42" s="16"/>
      <c r="V42" s="16"/>
    </row>
    <row r="43" spans="1:22" ht="18.75" customHeight="1">
      <c r="A43" s="25" t="s">
        <v>140</v>
      </c>
      <c r="B43" s="25"/>
      <c r="C43" s="26"/>
      <c r="D43" s="26"/>
      <c r="E43" s="25"/>
      <c r="F43" s="26"/>
      <c r="G43" s="26"/>
      <c r="H43" s="26"/>
      <c r="I43" s="16"/>
      <c r="J43" s="16"/>
      <c r="K43" s="16"/>
      <c r="L43" s="16"/>
      <c r="M43" s="16"/>
      <c r="N43" s="16"/>
      <c r="O43" s="16"/>
      <c r="P43" s="16"/>
      <c r="Q43" s="16"/>
      <c r="R43" s="16"/>
      <c r="S43" s="16"/>
      <c r="T43" s="16"/>
      <c r="U43" s="16"/>
      <c r="V43" s="16"/>
    </row>
    <row r="44" spans="1:22" ht="18.75" customHeight="1">
      <c r="A44" s="25" t="s">
        <v>141</v>
      </c>
      <c r="B44" s="25"/>
      <c r="C44" s="26"/>
      <c r="D44" s="26"/>
      <c r="E44" s="25"/>
      <c r="F44" s="26"/>
      <c r="G44" s="26"/>
      <c r="H44" s="26"/>
      <c r="I44" s="16"/>
      <c r="J44" s="16"/>
      <c r="K44" s="16"/>
      <c r="L44" s="16"/>
      <c r="M44" s="16"/>
      <c r="N44" s="16"/>
      <c r="O44" s="16"/>
      <c r="P44" s="16"/>
      <c r="Q44" s="16"/>
      <c r="R44" s="16"/>
      <c r="S44" s="16"/>
      <c r="T44" s="16"/>
      <c r="U44" s="16"/>
      <c r="V44" s="16"/>
    </row>
    <row r="45" spans="1:22" ht="18.75" customHeight="1">
      <c r="A45" s="25" t="s">
        <v>142</v>
      </c>
      <c r="B45" s="25"/>
      <c r="C45" s="26"/>
      <c r="D45" s="26"/>
      <c r="E45" s="25"/>
      <c r="F45" s="26"/>
      <c r="G45" s="26"/>
      <c r="H45" s="26"/>
      <c r="I45" s="16"/>
      <c r="J45" s="16"/>
      <c r="K45" s="16"/>
      <c r="L45" s="16"/>
      <c r="M45" s="16"/>
      <c r="N45" s="16"/>
      <c r="O45" s="16"/>
      <c r="P45" s="16"/>
      <c r="Q45" s="16"/>
      <c r="R45" s="16"/>
      <c r="S45" s="16"/>
      <c r="T45" s="16"/>
      <c r="U45" s="16"/>
      <c r="V45" s="16"/>
    </row>
    <row r="46" spans="1:22" ht="18.75" customHeight="1">
      <c r="A46" s="25" t="s">
        <v>143</v>
      </c>
      <c r="B46" s="25"/>
      <c r="C46" s="26"/>
      <c r="D46" s="26"/>
      <c r="E46" s="25"/>
      <c r="F46" s="26"/>
      <c r="G46" s="26"/>
      <c r="H46" s="26"/>
      <c r="I46" s="16"/>
      <c r="J46" s="16"/>
      <c r="K46" s="16"/>
      <c r="L46" s="16"/>
      <c r="M46" s="16"/>
      <c r="N46" s="16"/>
      <c r="O46" s="16"/>
      <c r="P46" s="16"/>
      <c r="Q46" s="16"/>
      <c r="R46" s="16"/>
      <c r="S46" s="16"/>
      <c r="T46" s="16"/>
      <c r="U46" s="16"/>
      <c r="V46" s="16"/>
    </row>
    <row r="47" spans="1:22" ht="18.75" customHeight="1">
      <c r="A47" s="25" t="s">
        <v>144</v>
      </c>
      <c r="B47" s="25"/>
      <c r="C47" s="26"/>
      <c r="D47" s="26"/>
      <c r="E47" s="25"/>
      <c r="F47" s="26"/>
      <c r="G47" s="26"/>
      <c r="H47" s="26"/>
      <c r="I47" s="16"/>
      <c r="J47" s="16"/>
      <c r="K47" s="16"/>
      <c r="L47" s="16"/>
      <c r="M47" s="16"/>
      <c r="N47" s="16"/>
      <c r="O47" s="16"/>
      <c r="P47" s="16"/>
      <c r="Q47" s="16"/>
      <c r="R47" s="16"/>
      <c r="S47" s="16"/>
      <c r="T47" s="16"/>
      <c r="U47" s="16"/>
      <c r="V47" s="16"/>
    </row>
    <row r="48" spans="1:22" ht="18.75" customHeight="1">
      <c r="A48" s="25" t="s">
        <v>145</v>
      </c>
      <c r="B48" s="25"/>
      <c r="C48" s="26"/>
      <c r="D48" s="26"/>
      <c r="E48" s="25"/>
      <c r="F48" s="26"/>
      <c r="G48" s="26"/>
      <c r="H48" s="26"/>
      <c r="I48" s="16"/>
      <c r="J48" s="16"/>
      <c r="K48" s="16"/>
      <c r="L48" s="16"/>
      <c r="M48" s="16"/>
      <c r="N48" s="16"/>
      <c r="O48" s="16"/>
      <c r="P48" s="16"/>
      <c r="Q48" s="16"/>
      <c r="R48" s="16"/>
      <c r="S48" s="16"/>
      <c r="T48" s="16"/>
      <c r="U48" s="16"/>
      <c r="V48" s="16"/>
    </row>
    <row r="49" spans="1:22" ht="18.75" customHeight="1">
      <c r="A49" s="25" t="s">
        <v>146</v>
      </c>
      <c r="B49" s="25"/>
      <c r="C49" s="26"/>
      <c r="D49" s="26"/>
      <c r="E49" s="25"/>
      <c r="F49" s="26"/>
      <c r="G49" s="26"/>
      <c r="H49" s="26"/>
      <c r="I49" s="16"/>
      <c r="J49" s="16"/>
      <c r="K49" s="16"/>
      <c r="L49" s="16"/>
      <c r="M49" s="16"/>
      <c r="N49" s="16"/>
      <c r="O49" s="16"/>
      <c r="P49" s="16"/>
      <c r="Q49" s="16"/>
      <c r="R49" s="16"/>
      <c r="S49" s="16"/>
      <c r="T49" s="16"/>
      <c r="U49" s="16"/>
      <c r="V49" s="16"/>
    </row>
    <row r="50" spans="1:22" ht="18.75" customHeight="1">
      <c r="A50" s="25" t="s">
        <v>147</v>
      </c>
      <c r="B50" s="25"/>
      <c r="C50" s="26"/>
      <c r="D50" s="26"/>
      <c r="E50" s="25"/>
      <c r="F50" s="26"/>
      <c r="G50" s="26"/>
      <c r="H50" s="26"/>
      <c r="I50" s="16"/>
      <c r="J50" s="16"/>
      <c r="K50" s="16"/>
      <c r="L50" s="16"/>
      <c r="M50" s="16"/>
      <c r="N50" s="16"/>
      <c r="O50" s="16"/>
      <c r="P50" s="16"/>
      <c r="Q50" s="16"/>
      <c r="R50" s="16"/>
      <c r="S50" s="16"/>
      <c r="T50" s="16"/>
      <c r="U50" s="16"/>
      <c r="V50" s="16"/>
    </row>
    <row r="51" spans="1:22" ht="18.75" customHeight="1">
      <c r="A51" s="25" t="s">
        <v>148</v>
      </c>
      <c r="B51" s="25"/>
      <c r="C51" s="26"/>
      <c r="D51" s="26"/>
      <c r="E51" s="25"/>
      <c r="F51" s="26"/>
      <c r="G51" s="26"/>
      <c r="H51" s="26"/>
      <c r="I51" s="16"/>
      <c r="J51" s="16"/>
      <c r="K51" s="16"/>
      <c r="L51" s="16"/>
      <c r="M51" s="16"/>
      <c r="N51" s="16"/>
      <c r="O51" s="16"/>
      <c r="P51" s="16"/>
      <c r="Q51" s="16"/>
      <c r="R51" s="16"/>
      <c r="S51" s="16"/>
      <c r="T51" s="16"/>
      <c r="U51" s="16"/>
      <c r="V51" s="16"/>
    </row>
    <row r="52" spans="1:22" ht="18.75" customHeight="1">
      <c r="A52" s="25" t="s">
        <v>149</v>
      </c>
      <c r="B52" s="25"/>
      <c r="C52" s="26"/>
      <c r="D52" s="26"/>
      <c r="E52" s="25"/>
      <c r="F52" s="26"/>
      <c r="G52" s="26"/>
      <c r="H52" s="26"/>
      <c r="I52" s="16"/>
      <c r="J52" s="16"/>
      <c r="K52" s="16"/>
      <c r="L52" s="16"/>
      <c r="M52" s="16"/>
      <c r="N52" s="16"/>
      <c r="O52" s="16"/>
      <c r="P52" s="16"/>
      <c r="Q52" s="16"/>
      <c r="R52" s="16"/>
      <c r="S52" s="16"/>
      <c r="T52" s="16"/>
      <c r="U52" s="16"/>
      <c r="V52" s="16"/>
    </row>
    <row r="53" spans="1:22" ht="18.75" customHeight="1">
      <c r="A53" s="25" t="s">
        <v>150</v>
      </c>
      <c r="B53" s="25"/>
      <c r="C53" s="26"/>
      <c r="D53" s="26"/>
      <c r="E53" s="25"/>
      <c r="F53" s="26"/>
      <c r="G53" s="26"/>
      <c r="H53" s="26"/>
      <c r="I53" s="16"/>
      <c r="J53" s="16"/>
      <c r="K53" s="16"/>
      <c r="L53" s="16"/>
      <c r="M53" s="16"/>
      <c r="N53" s="16"/>
      <c r="O53" s="16"/>
      <c r="P53" s="16"/>
      <c r="Q53" s="16"/>
      <c r="R53" s="16"/>
      <c r="S53" s="16"/>
      <c r="T53" s="16"/>
      <c r="U53" s="16"/>
      <c r="V53" s="16"/>
    </row>
    <row r="54" spans="1:22" ht="18.75" customHeight="1">
      <c r="A54" s="25" t="s">
        <v>151</v>
      </c>
      <c r="B54" s="25"/>
      <c r="C54" s="26"/>
      <c r="D54" s="26"/>
      <c r="E54" s="25"/>
      <c r="F54" s="26"/>
      <c r="G54" s="26"/>
      <c r="H54" s="26"/>
      <c r="I54" s="16"/>
      <c r="J54" s="16"/>
      <c r="K54" s="16"/>
      <c r="L54" s="16"/>
      <c r="M54" s="16"/>
      <c r="N54" s="16"/>
      <c r="O54" s="16"/>
      <c r="P54" s="16"/>
      <c r="Q54" s="16"/>
      <c r="R54" s="16"/>
      <c r="S54" s="16"/>
      <c r="T54" s="16"/>
      <c r="U54" s="16"/>
      <c r="V54" s="16"/>
    </row>
    <row r="55" spans="1:22" ht="18.75" customHeight="1">
      <c r="A55" s="25" t="s">
        <v>152</v>
      </c>
      <c r="B55" s="25"/>
      <c r="C55" s="26"/>
      <c r="D55" s="26"/>
      <c r="E55" s="25"/>
      <c r="F55" s="26"/>
      <c r="G55" s="26"/>
      <c r="H55" s="26"/>
      <c r="I55" s="16"/>
      <c r="J55" s="16"/>
      <c r="K55" s="16"/>
      <c r="L55" s="16"/>
      <c r="M55" s="16"/>
      <c r="N55" s="16"/>
      <c r="O55" s="16"/>
      <c r="P55" s="16"/>
      <c r="Q55" s="16"/>
      <c r="R55" s="16"/>
      <c r="S55" s="16"/>
      <c r="T55" s="16"/>
      <c r="U55" s="16"/>
      <c r="V55" s="16"/>
    </row>
    <row r="56" spans="1:22" ht="18.75" customHeight="1">
      <c r="A56" s="25" t="s">
        <v>153</v>
      </c>
      <c r="B56" s="25"/>
      <c r="C56" s="26"/>
      <c r="D56" s="26"/>
      <c r="E56" s="25"/>
      <c r="F56" s="26"/>
      <c r="G56" s="26"/>
      <c r="H56" s="26"/>
      <c r="I56" s="16"/>
      <c r="J56" s="16"/>
      <c r="K56" s="16"/>
      <c r="L56" s="16"/>
      <c r="M56" s="16"/>
      <c r="N56" s="16"/>
      <c r="O56" s="16"/>
      <c r="P56" s="16"/>
      <c r="Q56" s="16"/>
      <c r="R56" s="16"/>
      <c r="S56" s="16"/>
      <c r="T56" s="16"/>
      <c r="U56" s="16"/>
      <c r="V56" s="16"/>
    </row>
    <row r="57" spans="1:22" ht="18.75" customHeight="1">
      <c r="A57" s="165" t="s">
        <v>126</v>
      </c>
      <c r="B57" s="165" t="s">
        <v>127</v>
      </c>
      <c r="C57" s="166" t="s">
        <v>180</v>
      </c>
      <c r="D57" s="166" t="s">
        <v>179</v>
      </c>
      <c r="E57" s="165" t="s">
        <v>129</v>
      </c>
      <c r="F57" s="165" t="s">
        <v>128</v>
      </c>
      <c r="G57" s="165"/>
      <c r="H57" s="165"/>
      <c r="I57" s="16"/>
      <c r="J57" s="16"/>
      <c r="K57" s="16"/>
      <c r="L57" s="16"/>
      <c r="M57" s="16"/>
      <c r="N57" s="16"/>
      <c r="O57" s="16"/>
      <c r="P57" s="16"/>
      <c r="Q57" s="16"/>
      <c r="R57" s="16"/>
      <c r="S57" s="16"/>
      <c r="T57" s="16"/>
      <c r="U57" s="16"/>
      <c r="V57" s="16"/>
    </row>
    <row r="58" spans="1:22" ht="18.75" customHeight="1">
      <c r="A58" s="165"/>
      <c r="B58" s="165"/>
      <c r="C58" s="166"/>
      <c r="D58" s="166"/>
      <c r="E58" s="165"/>
      <c r="F58" s="24" t="s">
        <v>178</v>
      </c>
      <c r="G58" s="24" t="s">
        <v>131</v>
      </c>
      <c r="H58" s="24" t="s">
        <v>189</v>
      </c>
      <c r="I58" s="16"/>
      <c r="J58" s="16"/>
      <c r="K58" s="16"/>
      <c r="L58" s="16"/>
      <c r="M58" s="16"/>
      <c r="N58" s="16"/>
      <c r="O58" s="16"/>
      <c r="P58" s="16"/>
      <c r="Q58" s="16"/>
      <c r="R58" s="16"/>
      <c r="S58" s="16"/>
      <c r="T58" s="16"/>
      <c r="U58" s="16"/>
      <c r="V58" s="16"/>
    </row>
    <row r="59" spans="1:22" ht="18.75" customHeight="1">
      <c r="A59" s="25" t="s">
        <v>154</v>
      </c>
      <c r="B59" s="25"/>
      <c r="C59" s="26"/>
      <c r="D59" s="26"/>
      <c r="E59" s="25"/>
      <c r="F59" s="26"/>
      <c r="G59" s="26"/>
      <c r="H59" s="26"/>
      <c r="I59" s="16"/>
      <c r="J59" s="16"/>
      <c r="K59" s="16"/>
      <c r="L59" s="16"/>
      <c r="M59" s="16"/>
      <c r="N59" s="16"/>
      <c r="O59" s="16"/>
      <c r="P59" s="16"/>
      <c r="Q59" s="16"/>
      <c r="R59" s="16"/>
      <c r="S59" s="16"/>
      <c r="T59" s="16"/>
      <c r="U59" s="16"/>
      <c r="V59" s="16"/>
    </row>
    <row r="60" spans="1:22" ht="18.75" customHeight="1">
      <c r="A60" s="25" t="s">
        <v>155</v>
      </c>
      <c r="B60" s="25"/>
      <c r="C60" s="26"/>
      <c r="D60" s="26"/>
      <c r="E60" s="25"/>
      <c r="F60" s="26"/>
      <c r="G60" s="26"/>
      <c r="H60" s="26"/>
      <c r="I60" s="16"/>
      <c r="J60" s="16"/>
      <c r="K60" s="16"/>
      <c r="L60" s="16"/>
      <c r="M60" s="16"/>
      <c r="N60" s="16"/>
      <c r="O60" s="16"/>
      <c r="P60" s="16"/>
      <c r="Q60" s="16"/>
      <c r="R60" s="16"/>
      <c r="S60" s="16"/>
      <c r="T60" s="16"/>
      <c r="U60" s="16"/>
      <c r="V60" s="16"/>
    </row>
    <row r="61" spans="1:22" ht="18.75" customHeight="1">
      <c r="A61" s="25" t="s">
        <v>156</v>
      </c>
      <c r="B61" s="25"/>
      <c r="C61" s="26"/>
      <c r="D61" s="26"/>
      <c r="E61" s="25"/>
      <c r="F61" s="26"/>
      <c r="G61" s="26"/>
      <c r="H61" s="26"/>
      <c r="I61" s="16"/>
      <c r="J61" s="16"/>
      <c r="K61" s="16"/>
      <c r="L61" s="16"/>
      <c r="M61" s="16"/>
      <c r="N61" s="16"/>
      <c r="O61" s="16"/>
      <c r="P61" s="16"/>
      <c r="Q61" s="16"/>
      <c r="R61" s="16"/>
      <c r="S61" s="16"/>
      <c r="T61" s="16"/>
      <c r="U61" s="16"/>
      <c r="V61" s="16"/>
    </row>
    <row r="62" spans="1:22" ht="18.75" customHeight="1">
      <c r="A62" s="25" t="s">
        <v>157</v>
      </c>
      <c r="B62" s="25"/>
      <c r="C62" s="26"/>
      <c r="D62" s="26"/>
      <c r="E62" s="25"/>
      <c r="F62" s="26"/>
      <c r="G62" s="26"/>
      <c r="H62" s="26"/>
      <c r="I62" s="16"/>
      <c r="J62" s="16"/>
      <c r="K62" s="16"/>
      <c r="L62" s="16"/>
      <c r="M62" s="16"/>
      <c r="N62" s="16"/>
      <c r="O62" s="16"/>
      <c r="P62" s="16"/>
      <c r="Q62" s="16"/>
      <c r="R62" s="16"/>
      <c r="S62" s="16"/>
      <c r="T62" s="16"/>
      <c r="U62" s="16"/>
      <c r="V62" s="16"/>
    </row>
    <row r="63" spans="1:22" ht="18.75" customHeight="1">
      <c r="A63" s="25" t="s">
        <v>158</v>
      </c>
      <c r="B63" s="25"/>
      <c r="C63" s="26"/>
      <c r="D63" s="26"/>
      <c r="E63" s="25"/>
      <c r="F63" s="26"/>
      <c r="G63" s="26"/>
      <c r="H63" s="26"/>
      <c r="I63" s="16"/>
      <c r="J63" s="16"/>
      <c r="K63" s="16"/>
      <c r="L63" s="16"/>
      <c r="M63" s="16"/>
      <c r="N63" s="16"/>
      <c r="O63" s="16"/>
      <c r="P63" s="16"/>
      <c r="Q63" s="16"/>
      <c r="R63" s="16"/>
      <c r="S63" s="16"/>
      <c r="T63" s="16"/>
      <c r="U63" s="16"/>
      <c r="V63" s="16"/>
    </row>
    <row r="64" spans="1:22" ht="18.75" customHeight="1">
      <c r="A64" s="25" t="s">
        <v>159</v>
      </c>
      <c r="B64" s="25"/>
      <c r="C64" s="26"/>
      <c r="D64" s="26"/>
      <c r="E64" s="25"/>
      <c r="F64" s="26"/>
      <c r="G64" s="26"/>
      <c r="H64" s="26"/>
      <c r="I64" s="16"/>
      <c r="J64" s="16"/>
      <c r="K64" s="16"/>
      <c r="L64" s="16"/>
      <c r="M64" s="16"/>
      <c r="N64" s="16"/>
      <c r="O64" s="16"/>
      <c r="P64" s="16"/>
      <c r="Q64" s="16"/>
      <c r="R64" s="16"/>
      <c r="S64" s="16"/>
      <c r="T64" s="16"/>
      <c r="U64" s="16"/>
      <c r="V64" s="16"/>
    </row>
    <row r="65" spans="1:22" ht="18.75" customHeight="1">
      <c r="A65" s="25" t="s">
        <v>160</v>
      </c>
      <c r="B65" s="25"/>
      <c r="C65" s="26"/>
      <c r="D65" s="26"/>
      <c r="E65" s="25"/>
      <c r="F65" s="26"/>
      <c r="G65" s="26"/>
      <c r="H65" s="26"/>
      <c r="I65" s="16"/>
      <c r="J65" s="16"/>
      <c r="K65" s="16"/>
      <c r="L65" s="16"/>
      <c r="M65" s="16"/>
      <c r="N65" s="16"/>
      <c r="O65" s="16"/>
      <c r="P65" s="16"/>
      <c r="Q65" s="16"/>
      <c r="R65" s="16"/>
      <c r="S65" s="16"/>
      <c r="T65" s="16"/>
      <c r="U65" s="16"/>
      <c r="V65" s="16"/>
    </row>
    <row r="66" spans="1:22" ht="18.75" customHeight="1">
      <c r="A66" s="25" t="s">
        <v>161</v>
      </c>
      <c r="B66" s="25"/>
      <c r="C66" s="26"/>
      <c r="D66" s="26"/>
      <c r="E66" s="25"/>
      <c r="F66" s="26"/>
      <c r="G66" s="26"/>
      <c r="H66" s="26"/>
      <c r="I66" s="16"/>
      <c r="J66" s="16"/>
      <c r="K66" s="16"/>
      <c r="L66" s="16"/>
      <c r="M66" s="16"/>
      <c r="N66" s="16"/>
      <c r="O66" s="16"/>
      <c r="P66" s="16"/>
      <c r="Q66" s="16"/>
      <c r="R66" s="16"/>
      <c r="S66" s="16"/>
      <c r="T66" s="16"/>
      <c r="U66" s="16"/>
      <c r="V66" s="16"/>
    </row>
    <row r="67" spans="1:22" ht="18.75" customHeight="1">
      <c r="A67" s="25" t="s">
        <v>162</v>
      </c>
      <c r="B67" s="25"/>
      <c r="C67" s="26"/>
      <c r="D67" s="26"/>
      <c r="E67" s="25"/>
      <c r="F67" s="26"/>
      <c r="G67" s="26"/>
      <c r="H67" s="26"/>
      <c r="I67" s="16"/>
      <c r="J67" s="16"/>
      <c r="K67" s="16"/>
      <c r="L67" s="16"/>
      <c r="M67" s="16"/>
      <c r="N67" s="16"/>
      <c r="O67" s="16"/>
      <c r="P67" s="16"/>
      <c r="Q67" s="16"/>
      <c r="R67" s="16"/>
      <c r="S67" s="16"/>
      <c r="T67" s="16"/>
      <c r="U67" s="16"/>
      <c r="V67" s="16"/>
    </row>
    <row r="68" spans="1:22" ht="18.75" customHeight="1">
      <c r="A68" s="25" t="s">
        <v>163</v>
      </c>
      <c r="B68" s="25"/>
      <c r="C68" s="26"/>
      <c r="D68" s="26"/>
      <c r="E68" s="25"/>
      <c r="F68" s="26"/>
      <c r="G68" s="26"/>
      <c r="H68" s="26"/>
      <c r="I68" s="16"/>
      <c r="J68" s="16"/>
      <c r="K68" s="16"/>
      <c r="L68" s="16"/>
      <c r="M68" s="16"/>
      <c r="N68" s="16"/>
      <c r="O68" s="16"/>
      <c r="P68" s="16"/>
      <c r="Q68" s="16"/>
      <c r="R68" s="16"/>
      <c r="S68" s="16"/>
      <c r="T68" s="16"/>
      <c r="U68" s="16"/>
      <c r="V68" s="16"/>
    </row>
    <row r="69" spans="1:22" ht="18.75" customHeight="1">
      <c r="A69" s="25" t="s">
        <v>164</v>
      </c>
      <c r="B69" s="25"/>
      <c r="C69" s="163"/>
      <c r="D69" s="26"/>
      <c r="E69" s="25"/>
      <c r="F69" s="26"/>
      <c r="G69" s="163"/>
      <c r="H69" s="26"/>
      <c r="I69" s="16"/>
      <c r="J69" s="16"/>
      <c r="K69" s="16"/>
      <c r="L69" s="16"/>
      <c r="M69" s="16"/>
      <c r="N69" s="16"/>
      <c r="O69" s="16"/>
      <c r="P69" s="16"/>
      <c r="Q69" s="16"/>
      <c r="R69" s="16"/>
      <c r="S69" s="16"/>
      <c r="T69" s="16"/>
      <c r="U69" s="16"/>
      <c r="V69" s="16"/>
    </row>
    <row r="70" spans="1:22" ht="18.75" customHeight="1">
      <c r="A70" s="25" t="s">
        <v>165</v>
      </c>
      <c r="B70" s="25"/>
      <c r="C70" s="26"/>
      <c r="D70" s="26"/>
      <c r="E70" s="25"/>
      <c r="F70" s="26"/>
      <c r="G70" s="26"/>
      <c r="H70" s="26"/>
      <c r="I70" s="16"/>
      <c r="J70" s="16"/>
      <c r="K70" s="16"/>
      <c r="L70" s="16"/>
      <c r="M70" s="16"/>
      <c r="N70" s="16"/>
      <c r="O70" s="16"/>
      <c r="P70" s="16"/>
      <c r="Q70" s="16"/>
      <c r="R70" s="16"/>
      <c r="S70" s="16"/>
      <c r="T70" s="16"/>
      <c r="U70" s="16"/>
      <c r="V70" s="16"/>
    </row>
    <row r="71" spans="1:22" ht="18.75" customHeight="1">
      <c r="A71" s="25" t="s">
        <v>166</v>
      </c>
      <c r="B71" s="25"/>
      <c r="C71" s="26"/>
      <c r="D71" s="26"/>
      <c r="E71" s="25"/>
      <c r="F71" s="26"/>
      <c r="G71" s="26"/>
      <c r="H71" s="26"/>
      <c r="I71" s="16"/>
      <c r="J71" s="16"/>
      <c r="K71" s="16"/>
      <c r="L71" s="16"/>
      <c r="M71" s="16"/>
      <c r="N71" s="16"/>
      <c r="O71" s="16"/>
      <c r="P71" s="16"/>
      <c r="Q71" s="16"/>
      <c r="R71" s="16"/>
      <c r="S71" s="16"/>
      <c r="T71" s="16"/>
      <c r="U71" s="16"/>
      <c r="V71" s="16"/>
    </row>
    <row r="72" spans="1:22" ht="18.75" customHeight="1">
      <c r="A72" s="25" t="s">
        <v>167</v>
      </c>
      <c r="B72" s="25"/>
      <c r="C72" s="26"/>
      <c r="D72" s="26"/>
      <c r="E72" s="25"/>
      <c r="F72" s="26"/>
      <c r="G72" s="26"/>
      <c r="H72" s="26"/>
      <c r="I72" s="16"/>
      <c r="J72" s="16"/>
      <c r="K72" s="16"/>
      <c r="L72" s="16"/>
      <c r="M72" s="16"/>
      <c r="N72" s="16"/>
      <c r="O72" s="16"/>
      <c r="P72" s="16"/>
      <c r="Q72" s="16"/>
      <c r="R72" s="16"/>
      <c r="S72" s="16"/>
      <c r="T72" s="16"/>
      <c r="U72" s="16"/>
      <c r="V72" s="16"/>
    </row>
    <row r="73" spans="1:22" ht="18.75" customHeight="1">
      <c r="A73" s="25" t="s">
        <v>168</v>
      </c>
      <c r="B73" s="25"/>
      <c r="C73" s="26"/>
      <c r="D73" s="26"/>
      <c r="E73" s="25"/>
      <c r="F73" s="26"/>
      <c r="G73" s="26"/>
      <c r="H73" s="26"/>
      <c r="I73" s="16"/>
      <c r="J73" s="16"/>
      <c r="K73" s="16"/>
      <c r="L73" s="16"/>
      <c r="M73" s="16"/>
      <c r="N73" s="16"/>
      <c r="O73" s="16"/>
      <c r="P73" s="16"/>
      <c r="Q73" s="16"/>
      <c r="R73" s="16"/>
      <c r="S73" s="16"/>
      <c r="T73" s="16"/>
      <c r="U73" s="16"/>
      <c r="V73" s="16"/>
    </row>
    <row r="74" spans="1:22" ht="18.75" customHeight="1">
      <c r="A74" s="25" t="s">
        <v>169</v>
      </c>
      <c r="B74" s="25"/>
      <c r="C74" s="26"/>
      <c r="D74" s="26"/>
      <c r="E74" s="25"/>
      <c r="F74" s="26"/>
      <c r="G74" s="26"/>
      <c r="H74" s="26"/>
      <c r="I74" s="16"/>
      <c r="J74" s="16"/>
      <c r="K74" s="16"/>
      <c r="L74" s="16"/>
      <c r="M74" s="16"/>
      <c r="N74" s="16"/>
      <c r="O74" s="16"/>
      <c r="P74" s="16"/>
      <c r="Q74" s="16"/>
      <c r="R74" s="16"/>
      <c r="S74" s="16"/>
      <c r="T74" s="16"/>
      <c r="U74" s="16"/>
      <c r="V74" s="16"/>
    </row>
    <row r="75" spans="1:22" ht="18.75" customHeight="1">
      <c r="A75" s="25" t="s">
        <v>170</v>
      </c>
      <c r="B75" s="25"/>
      <c r="C75" s="26"/>
      <c r="D75" s="26"/>
      <c r="E75" s="25"/>
      <c r="F75" s="26"/>
      <c r="G75" s="26"/>
      <c r="H75" s="26"/>
      <c r="I75" s="16"/>
      <c r="J75" s="16"/>
      <c r="K75" s="16"/>
      <c r="L75" s="16"/>
      <c r="M75" s="16"/>
      <c r="N75" s="16"/>
      <c r="O75" s="16"/>
      <c r="P75" s="16"/>
      <c r="Q75" s="16"/>
      <c r="R75" s="16"/>
      <c r="S75" s="16"/>
      <c r="T75" s="16"/>
      <c r="U75" s="16"/>
      <c r="V75" s="16"/>
    </row>
    <row r="76" spans="1:22" ht="18.75" customHeight="1">
      <c r="A76" s="25" t="s">
        <v>171</v>
      </c>
      <c r="B76" s="25"/>
      <c r="C76" s="26"/>
      <c r="D76" s="26"/>
      <c r="E76" s="25"/>
      <c r="F76" s="26"/>
      <c r="G76" s="26"/>
      <c r="H76" s="26"/>
      <c r="I76" s="16"/>
      <c r="J76" s="16"/>
      <c r="K76" s="16"/>
      <c r="L76" s="16"/>
      <c r="M76" s="16"/>
      <c r="N76" s="16"/>
      <c r="O76" s="16"/>
      <c r="P76" s="16"/>
      <c r="Q76" s="16"/>
      <c r="R76" s="16"/>
      <c r="S76" s="16"/>
      <c r="T76" s="16"/>
      <c r="U76" s="16"/>
      <c r="V76" s="16"/>
    </row>
    <row r="77" spans="1:22" ht="18.75" customHeight="1">
      <c r="A77" s="25" t="s">
        <v>172</v>
      </c>
      <c r="B77" s="25"/>
      <c r="C77" s="26"/>
      <c r="D77" s="26"/>
      <c r="E77" s="25"/>
      <c r="F77" s="26"/>
      <c r="G77" s="26"/>
      <c r="H77" s="26"/>
      <c r="I77" s="16"/>
      <c r="J77" s="16"/>
      <c r="K77" s="16"/>
      <c r="L77" s="16"/>
      <c r="M77" s="16"/>
      <c r="N77" s="16"/>
      <c r="O77" s="16"/>
      <c r="P77" s="16"/>
      <c r="Q77" s="16"/>
      <c r="R77" s="16"/>
      <c r="S77" s="16"/>
      <c r="T77" s="16"/>
      <c r="U77" s="16"/>
      <c r="V77" s="16"/>
    </row>
    <row r="78" spans="1:22" ht="18.75" customHeight="1">
      <c r="A78" s="25" t="s">
        <v>173</v>
      </c>
      <c r="B78" s="25"/>
      <c r="C78" s="26"/>
      <c r="D78" s="26"/>
      <c r="E78" s="25"/>
      <c r="F78" s="26"/>
      <c r="G78" s="26"/>
      <c r="H78" s="26"/>
      <c r="I78" s="16"/>
      <c r="J78" s="16"/>
      <c r="K78" s="16"/>
      <c r="L78" s="16"/>
      <c r="M78" s="16"/>
      <c r="N78" s="16"/>
      <c r="O78" s="16"/>
      <c r="P78" s="16"/>
      <c r="Q78" s="16"/>
      <c r="R78" s="16"/>
      <c r="S78" s="16"/>
      <c r="T78" s="16"/>
      <c r="U78" s="16"/>
      <c r="V78" s="16"/>
    </row>
    <row r="79" spans="1:22" ht="18.75" customHeight="1">
      <c r="A79" s="25" t="s">
        <v>174</v>
      </c>
      <c r="B79" s="25"/>
      <c r="C79" s="26"/>
      <c r="D79" s="26"/>
      <c r="E79" s="25"/>
      <c r="F79" s="26"/>
      <c r="G79" s="26"/>
      <c r="H79" s="26"/>
      <c r="I79" s="16"/>
      <c r="J79" s="16"/>
      <c r="K79" s="16"/>
      <c r="L79" s="16"/>
      <c r="M79" s="16"/>
      <c r="N79" s="16"/>
      <c r="O79" s="16"/>
      <c r="P79" s="16"/>
      <c r="Q79" s="16"/>
      <c r="R79" s="16"/>
      <c r="S79" s="16"/>
      <c r="T79" s="16"/>
      <c r="U79" s="16"/>
      <c r="V79" s="16"/>
    </row>
    <row r="80" spans="1:22" ht="18.75" customHeight="1">
      <c r="A80" s="25" t="s">
        <v>175</v>
      </c>
      <c r="B80" s="25"/>
      <c r="C80" s="26"/>
      <c r="D80" s="26"/>
      <c r="E80" s="25"/>
      <c r="F80" s="26"/>
      <c r="G80" s="26"/>
      <c r="H80" s="26"/>
      <c r="I80" s="16"/>
      <c r="J80" s="16"/>
      <c r="K80" s="16"/>
      <c r="L80" s="16"/>
      <c r="M80" s="16"/>
      <c r="N80" s="16"/>
      <c r="O80" s="16"/>
      <c r="P80" s="16"/>
      <c r="Q80" s="16"/>
      <c r="R80" s="16"/>
      <c r="S80" s="16"/>
      <c r="T80" s="16"/>
      <c r="U80" s="16"/>
      <c r="V80" s="16"/>
    </row>
    <row r="81" spans="1:22" ht="18.75" customHeight="1">
      <c r="A81" s="25" t="s">
        <v>176</v>
      </c>
      <c r="B81" s="25"/>
      <c r="C81" s="26"/>
      <c r="D81" s="26"/>
      <c r="E81" s="25"/>
      <c r="F81" s="26"/>
      <c r="G81" s="26"/>
      <c r="H81" s="26"/>
      <c r="I81" s="16"/>
      <c r="J81" s="16"/>
      <c r="K81" s="16"/>
      <c r="L81" s="16"/>
      <c r="M81" s="16"/>
      <c r="N81" s="16"/>
      <c r="O81" s="16"/>
      <c r="P81" s="16"/>
      <c r="Q81" s="16"/>
      <c r="R81" s="16"/>
      <c r="S81" s="16"/>
      <c r="T81" s="16"/>
      <c r="U81" s="16"/>
      <c r="V81" s="16"/>
    </row>
    <row r="82" spans="1:22" ht="18.75" customHeight="1">
      <c r="A82" s="25" t="s">
        <v>177</v>
      </c>
      <c r="B82" s="25"/>
      <c r="C82" s="26"/>
      <c r="D82" s="26"/>
      <c r="E82" s="25"/>
      <c r="F82" s="26"/>
      <c r="G82" s="26"/>
      <c r="H82" s="26"/>
      <c r="I82" s="16"/>
      <c r="J82" s="16"/>
      <c r="K82" s="16"/>
      <c r="L82" s="16"/>
      <c r="M82" s="16"/>
      <c r="N82" s="16"/>
      <c r="O82" s="16"/>
      <c r="P82" s="16"/>
      <c r="Q82" s="16"/>
      <c r="R82" s="16"/>
      <c r="S82" s="16"/>
      <c r="T82" s="16"/>
      <c r="U82" s="16"/>
      <c r="V82" s="16"/>
    </row>
    <row r="83" spans="1:22" ht="18.75" customHeight="1">
      <c r="A83" s="165" t="s">
        <v>126</v>
      </c>
      <c r="B83" s="165" t="s">
        <v>127</v>
      </c>
      <c r="C83" s="166" t="s">
        <v>180</v>
      </c>
      <c r="D83" s="166" t="s">
        <v>179</v>
      </c>
      <c r="E83" s="165" t="s">
        <v>129</v>
      </c>
      <c r="F83" s="165" t="s">
        <v>128</v>
      </c>
      <c r="G83" s="165"/>
      <c r="H83" s="165"/>
      <c r="I83" s="16"/>
      <c r="J83" s="16"/>
      <c r="K83" s="16"/>
      <c r="L83" s="16"/>
      <c r="M83" s="16"/>
      <c r="N83" s="16"/>
      <c r="O83" s="16"/>
      <c r="P83" s="16"/>
      <c r="Q83" s="16"/>
      <c r="R83" s="16"/>
      <c r="S83" s="16"/>
      <c r="T83" s="16"/>
      <c r="U83" s="16"/>
      <c r="V83" s="16"/>
    </row>
    <row r="84" spans="1:22" ht="18.75" customHeight="1">
      <c r="A84" s="165"/>
      <c r="B84" s="165"/>
      <c r="C84" s="166"/>
      <c r="D84" s="166"/>
      <c r="E84" s="165"/>
      <c r="F84" s="162" t="s">
        <v>178</v>
      </c>
      <c r="G84" s="162" t="s">
        <v>131</v>
      </c>
      <c r="H84" s="162" t="s">
        <v>189</v>
      </c>
      <c r="I84" s="16"/>
      <c r="J84" s="16"/>
      <c r="K84" s="16"/>
      <c r="L84" s="16"/>
      <c r="M84" s="16"/>
      <c r="N84" s="16"/>
      <c r="O84" s="16"/>
      <c r="P84" s="16"/>
      <c r="Q84" s="16"/>
      <c r="R84" s="16"/>
      <c r="S84" s="16"/>
      <c r="T84" s="16"/>
      <c r="U84" s="16"/>
      <c r="V84" s="16"/>
    </row>
    <row r="85" spans="1:22" ht="18.75" customHeight="1">
      <c r="A85" s="164" t="s">
        <v>284</v>
      </c>
      <c r="B85" s="25"/>
      <c r="C85" s="26"/>
      <c r="D85" s="26"/>
      <c r="E85" s="25"/>
      <c r="F85" s="26"/>
      <c r="G85" s="26"/>
      <c r="H85" s="26"/>
      <c r="I85" s="16"/>
      <c r="J85" s="16"/>
      <c r="K85" s="16"/>
      <c r="L85" s="16"/>
      <c r="M85" s="16"/>
      <c r="N85" s="16"/>
      <c r="O85" s="16"/>
      <c r="P85" s="16"/>
      <c r="Q85" s="16"/>
      <c r="R85" s="16"/>
      <c r="S85" s="16"/>
      <c r="T85" s="16"/>
      <c r="U85" s="16"/>
      <c r="V85" s="16"/>
    </row>
    <row r="86" spans="1:22" ht="18.75" customHeight="1">
      <c r="A86" s="164" t="s">
        <v>285</v>
      </c>
      <c r="B86" s="25"/>
      <c r="C86" s="26"/>
      <c r="D86" s="26"/>
      <c r="E86" s="25"/>
      <c r="F86" s="26"/>
      <c r="G86" s="26"/>
      <c r="H86" s="26"/>
      <c r="I86" s="16"/>
      <c r="J86" s="16"/>
      <c r="K86" s="16"/>
      <c r="L86" s="16"/>
      <c r="M86" s="16"/>
      <c r="N86" s="16"/>
      <c r="O86" s="16"/>
      <c r="P86" s="16"/>
      <c r="Q86" s="16"/>
      <c r="R86" s="16"/>
      <c r="S86" s="16"/>
      <c r="T86" s="16"/>
      <c r="U86" s="16"/>
      <c r="V86" s="16"/>
    </row>
    <row r="87" spans="1:22" ht="18.75" customHeight="1">
      <c r="A87" s="164" t="s">
        <v>286</v>
      </c>
      <c r="B87" s="25"/>
      <c r="C87" s="26"/>
      <c r="D87" s="26"/>
      <c r="E87" s="25"/>
      <c r="F87" s="26"/>
      <c r="G87" s="26"/>
      <c r="H87" s="26"/>
      <c r="I87" s="16"/>
      <c r="J87" s="16"/>
      <c r="K87" s="16"/>
      <c r="L87" s="16"/>
      <c r="M87" s="16"/>
      <c r="N87" s="16"/>
      <c r="O87" s="16"/>
      <c r="P87" s="16"/>
      <c r="Q87" s="16"/>
      <c r="R87" s="16"/>
      <c r="S87" s="16"/>
      <c r="T87" s="16"/>
      <c r="U87" s="16"/>
      <c r="V87" s="16"/>
    </row>
    <row r="88" spans="1:22" ht="18.75" customHeight="1">
      <c r="A88" s="164" t="s">
        <v>287</v>
      </c>
      <c r="B88" s="25"/>
      <c r="C88" s="26"/>
      <c r="D88" s="26"/>
      <c r="E88" s="25"/>
      <c r="F88" s="26"/>
      <c r="G88" s="26"/>
      <c r="H88" s="26"/>
      <c r="I88" s="16"/>
      <c r="J88" s="16"/>
      <c r="K88" s="16"/>
      <c r="L88" s="16"/>
      <c r="M88" s="16"/>
      <c r="N88" s="16"/>
      <c r="O88" s="16"/>
      <c r="P88" s="16"/>
      <c r="Q88" s="16"/>
      <c r="R88" s="16"/>
      <c r="S88" s="16"/>
      <c r="T88" s="16"/>
      <c r="U88" s="16"/>
      <c r="V88" s="16"/>
    </row>
    <row r="89" spans="1:22" ht="18.75" customHeight="1">
      <c r="A89" s="164" t="s">
        <v>288</v>
      </c>
      <c r="B89" s="25"/>
      <c r="C89" s="26"/>
      <c r="D89" s="26"/>
      <c r="E89" s="25"/>
      <c r="F89" s="26"/>
      <c r="G89" s="26"/>
      <c r="H89" s="26"/>
      <c r="I89" s="16"/>
      <c r="J89" s="16"/>
      <c r="K89" s="16"/>
      <c r="L89" s="16"/>
      <c r="M89" s="16"/>
      <c r="N89" s="16"/>
      <c r="O89" s="16"/>
      <c r="P89" s="16"/>
      <c r="Q89" s="16"/>
      <c r="R89" s="16"/>
      <c r="S89" s="16"/>
      <c r="T89" s="16"/>
      <c r="U89" s="16"/>
      <c r="V89" s="16"/>
    </row>
    <row r="90" spans="1:22" ht="18.75" customHeight="1">
      <c r="A90" s="164" t="s">
        <v>289</v>
      </c>
      <c r="B90" s="25"/>
      <c r="C90" s="163"/>
      <c r="D90" s="26"/>
      <c r="E90" s="25"/>
      <c r="F90" s="163"/>
      <c r="G90" s="26"/>
      <c r="H90" s="26"/>
      <c r="I90" s="16"/>
      <c r="J90" s="16"/>
      <c r="K90" s="16"/>
      <c r="L90" s="16"/>
      <c r="M90" s="16"/>
      <c r="N90" s="16"/>
      <c r="O90" s="16"/>
      <c r="P90" s="16"/>
      <c r="Q90" s="16"/>
      <c r="R90" s="16"/>
      <c r="S90" s="16"/>
      <c r="T90" s="16"/>
      <c r="U90" s="16"/>
      <c r="V90" s="16"/>
    </row>
    <row r="91" spans="1:22" ht="18.75" customHeight="1">
      <c r="A91" s="164" t="s">
        <v>290</v>
      </c>
      <c r="B91" s="25"/>
      <c r="C91" s="26"/>
      <c r="D91" s="26"/>
      <c r="E91" s="25"/>
      <c r="F91" s="26"/>
      <c r="G91" s="26"/>
      <c r="H91" s="26"/>
      <c r="I91" s="16"/>
      <c r="J91" s="16"/>
      <c r="K91" s="16"/>
      <c r="L91" s="16"/>
      <c r="M91" s="16"/>
      <c r="N91" s="16"/>
      <c r="O91" s="16"/>
      <c r="P91" s="16"/>
      <c r="Q91" s="16"/>
      <c r="R91" s="16"/>
      <c r="S91" s="16"/>
      <c r="T91" s="16"/>
      <c r="U91" s="16"/>
      <c r="V91" s="16"/>
    </row>
    <row r="92" spans="1:22" ht="18.75" customHeight="1">
      <c r="A92" s="164" t="s">
        <v>291</v>
      </c>
      <c r="B92" s="25"/>
      <c r="C92" s="26"/>
      <c r="D92" s="26"/>
      <c r="E92" s="25"/>
      <c r="F92" s="26"/>
      <c r="G92" s="26"/>
      <c r="H92" s="26"/>
      <c r="I92" s="16"/>
      <c r="J92" s="16"/>
      <c r="K92" s="16"/>
      <c r="L92" s="16"/>
      <c r="M92" s="16"/>
      <c r="N92" s="16"/>
      <c r="O92" s="16"/>
      <c r="P92" s="16"/>
      <c r="Q92" s="16"/>
      <c r="R92" s="16"/>
      <c r="S92" s="16"/>
      <c r="T92" s="16"/>
      <c r="U92" s="16"/>
      <c r="V92" s="16"/>
    </row>
    <row r="93" spans="1:22" ht="18.75" customHeight="1">
      <c r="A93" s="164" t="s">
        <v>292</v>
      </c>
      <c r="B93" s="25"/>
      <c r="C93" s="26"/>
      <c r="D93" s="26"/>
      <c r="E93" s="25"/>
      <c r="F93" s="26"/>
      <c r="G93" s="26"/>
      <c r="H93" s="26"/>
      <c r="I93" s="16"/>
      <c r="J93" s="16"/>
      <c r="K93" s="16"/>
      <c r="L93" s="16"/>
      <c r="M93" s="16"/>
      <c r="N93" s="16"/>
      <c r="O93" s="16"/>
      <c r="P93" s="16"/>
      <c r="Q93" s="16"/>
      <c r="R93" s="16"/>
      <c r="S93" s="16"/>
      <c r="T93" s="16"/>
      <c r="U93" s="16"/>
      <c r="V93" s="16"/>
    </row>
    <row r="94" spans="1:22" ht="18.75" customHeight="1">
      <c r="A94" s="164" t="s">
        <v>293</v>
      </c>
      <c r="B94" s="25"/>
      <c r="C94" s="26"/>
      <c r="D94" s="26"/>
      <c r="E94" s="25"/>
      <c r="F94" s="26"/>
      <c r="G94" s="26"/>
      <c r="H94" s="26"/>
      <c r="I94" s="16"/>
      <c r="J94" s="16"/>
      <c r="K94" s="16"/>
      <c r="L94" s="16"/>
      <c r="M94" s="16"/>
      <c r="N94" s="16"/>
      <c r="O94" s="16"/>
      <c r="P94" s="16"/>
      <c r="Q94" s="16"/>
      <c r="R94" s="16"/>
      <c r="S94" s="16"/>
      <c r="T94" s="16"/>
      <c r="U94" s="16"/>
      <c r="V94" s="16"/>
    </row>
    <row r="95" spans="1:22" ht="18.75" customHeight="1">
      <c r="A95" s="164" t="s">
        <v>294</v>
      </c>
      <c r="B95" s="25"/>
      <c r="C95" s="26"/>
      <c r="D95" s="26"/>
      <c r="E95" s="25"/>
      <c r="F95" s="26"/>
      <c r="G95" s="26"/>
      <c r="H95" s="26"/>
      <c r="I95" s="16"/>
      <c r="J95" s="16"/>
      <c r="K95" s="16"/>
      <c r="L95" s="16"/>
      <c r="M95" s="16"/>
      <c r="N95" s="16"/>
      <c r="O95" s="16"/>
      <c r="P95" s="16"/>
      <c r="Q95" s="16"/>
      <c r="R95" s="16"/>
      <c r="S95" s="16"/>
      <c r="T95" s="16"/>
      <c r="U95" s="16"/>
      <c r="V95" s="16"/>
    </row>
    <row r="96" spans="1:22" ht="18.75" customHeight="1">
      <c r="A96" s="164" t="s">
        <v>295</v>
      </c>
      <c r="B96" s="25"/>
      <c r="C96" s="26"/>
      <c r="D96" s="26"/>
      <c r="E96" s="25"/>
      <c r="F96" s="26"/>
      <c r="G96" s="26"/>
      <c r="H96" s="26"/>
      <c r="I96" s="16"/>
      <c r="J96" s="16"/>
      <c r="K96" s="16"/>
      <c r="L96" s="16"/>
      <c r="M96" s="16"/>
      <c r="N96" s="16"/>
      <c r="O96" s="16"/>
      <c r="P96" s="16"/>
      <c r="Q96" s="16"/>
      <c r="R96" s="16"/>
      <c r="S96" s="16"/>
      <c r="T96" s="16"/>
      <c r="U96" s="16"/>
      <c r="V96" s="16"/>
    </row>
    <row r="97" spans="1:22" ht="18.75" customHeight="1">
      <c r="A97" s="164" t="s">
        <v>296</v>
      </c>
      <c r="B97" s="25"/>
      <c r="C97" s="26"/>
      <c r="D97" s="26"/>
      <c r="E97" s="25"/>
      <c r="F97" s="26"/>
      <c r="G97" s="26"/>
      <c r="H97" s="26"/>
      <c r="I97" s="16"/>
      <c r="J97" s="16"/>
      <c r="K97" s="16"/>
      <c r="L97" s="16"/>
      <c r="M97" s="16"/>
      <c r="N97" s="16"/>
      <c r="O97" s="16"/>
      <c r="P97" s="16"/>
      <c r="Q97" s="16"/>
      <c r="R97" s="16"/>
      <c r="S97" s="16"/>
      <c r="T97" s="16"/>
      <c r="U97" s="16"/>
      <c r="V97" s="16"/>
    </row>
    <row r="98" spans="1:22" ht="18.75" customHeight="1">
      <c r="A98" s="164" t="s">
        <v>297</v>
      </c>
      <c r="B98" s="25"/>
      <c r="C98" s="26"/>
      <c r="D98" s="26"/>
      <c r="E98" s="25"/>
      <c r="F98" s="26"/>
      <c r="G98" s="26"/>
      <c r="H98" s="26"/>
      <c r="I98" s="16"/>
      <c r="J98" s="16"/>
      <c r="K98" s="16"/>
      <c r="L98" s="16"/>
      <c r="M98" s="16"/>
      <c r="N98" s="16"/>
      <c r="O98" s="16"/>
      <c r="P98" s="16"/>
      <c r="Q98" s="16"/>
      <c r="R98" s="16"/>
      <c r="S98" s="16"/>
      <c r="T98" s="16"/>
      <c r="U98" s="16"/>
      <c r="V98" s="16"/>
    </row>
    <row r="99" spans="1:22" ht="18.75" customHeight="1">
      <c r="A99" s="164" t="s">
        <v>298</v>
      </c>
      <c r="B99" s="25"/>
      <c r="C99" s="26"/>
      <c r="D99" s="26"/>
      <c r="E99" s="25"/>
      <c r="F99" s="26"/>
      <c r="G99" s="26"/>
      <c r="H99" s="26"/>
      <c r="I99" s="16"/>
      <c r="J99" s="16"/>
      <c r="K99" s="16"/>
      <c r="L99" s="16"/>
      <c r="M99" s="16"/>
      <c r="N99" s="16"/>
      <c r="O99" s="16"/>
      <c r="P99" s="16"/>
      <c r="Q99" s="16"/>
      <c r="R99" s="16"/>
      <c r="S99" s="16"/>
      <c r="T99" s="16"/>
      <c r="U99" s="16"/>
      <c r="V99" s="16"/>
    </row>
    <row r="100" spans="1:22" ht="18.75" customHeight="1">
      <c r="A100" s="164" t="s">
        <v>299</v>
      </c>
      <c r="B100" s="25"/>
      <c r="C100" s="26"/>
      <c r="D100" s="26"/>
      <c r="E100" s="25"/>
      <c r="F100" s="26"/>
      <c r="G100" s="26"/>
      <c r="H100" s="26"/>
      <c r="I100" s="16"/>
      <c r="J100" s="16"/>
      <c r="K100" s="16"/>
      <c r="L100" s="16"/>
      <c r="M100" s="16"/>
      <c r="N100" s="16"/>
      <c r="O100" s="16"/>
      <c r="P100" s="16"/>
      <c r="Q100" s="16"/>
      <c r="R100" s="16"/>
      <c r="S100" s="16"/>
      <c r="T100" s="16"/>
      <c r="U100" s="16"/>
      <c r="V100" s="16"/>
    </row>
    <row r="101" spans="1:22" ht="18.75" customHeight="1">
      <c r="A101" s="164" t="s">
        <v>300</v>
      </c>
      <c r="B101" s="25"/>
      <c r="C101" s="26"/>
      <c r="D101" s="26"/>
      <c r="E101" s="25"/>
      <c r="F101" s="26"/>
      <c r="G101" s="26"/>
      <c r="H101" s="26"/>
      <c r="I101" s="16"/>
      <c r="J101" s="16"/>
      <c r="K101" s="16"/>
      <c r="L101" s="16"/>
      <c r="M101" s="16"/>
      <c r="N101" s="16"/>
      <c r="O101" s="16"/>
      <c r="P101" s="16"/>
      <c r="Q101" s="16"/>
      <c r="R101" s="16"/>
      <c r="S101" s="16"/>
      <c r="T101" s="16"/>
      <c r="U101" s="16"/>
      <c r="V101" s="16"/>
    </row>
    <row r="102" spans="1:22" ht="18.75" customHeight="1">
      <c r="A102" s="164" t="s">
        <v>301</v>
      </c>
      <c r="B102" s="25"/>
      <c r="C102" s="26"/>
      <c r="D102" s="26"/>
      <c r="E102" s="25"/>
      <c r="F102" s="26"/>
      <c r="G102" s="26"/>
      <c r="H102" s="26"/>
      <c r="I102" s="16"/>
      <c r="J102" s="16"/>
      <c r="K102" s="16"/>
      <c r="L102" s="16"/>
      <c r="M102" s="16"/>
      <c r="N102" s="16"/>
      <c r="O102" s="16"/>
      <c r="P102" s="16"/>
      <c r="Q102" s="16"/>
      <c r="R102" s="16"/>
      <c r="S102" s="16"/>
      <c r="T102" s="16"/>
      <c r="U102" s="16"/>
      <c r="V102" s="16"/>
    </row>
    <row r="103" spans="1:22" ht="18.75" customHeight="1">
      <c r="A103" s="164" t="s">
        <v>302</v>
      </c>
      <c r="B103" s="25"/>
      <c r="C103" s="26"/>
      <c r="D103" s="26"/>
      <c r="E103" s="25"/>
      <c r="F103" s="26"/>
      <c r="G103" s="26"/>
      <c r="H103" s="26"/>
      <c r="I103" s="16"/>
      <c r="J103" s="16"/>
      <c r="K103" s="16"/>
      <c r="L103" s="16"/>
      <c r="M103" s="16"/>
      <c r="N103" s="16"/>
      <c r="O103" s="16"/>
      <c r="P103" s="16"/>
      <c r="Q103" s="16"/>
      <c r="R103" s="16"/>
      <c r="S103" s="16"/>
      <c r="T103" s="16"/>
      <c r="U103" s="16"/>
      <c r="V103" s="16"/>
    </row>
    <row r="104" spans="1:22" ht="18.75" customHeight="1">
      <c r="A104" s="164" t="s">
        <v>303</v>
      </c>
      <c r="B104" s="25"/>
      <c r="C104" s="26"/>
      <c r="D104" s="26"/>
      <c r="E104" s="25"/>
      <c r="F104" s="26"/>
      <c r="G104" s="26"/>
      <c r="H104" s="26"/>
      <c r="I104" s="16"/>
      <c r="J104" s="16"/>
      <c r="K104" s="16"/>
      <c r="L104" s="16"/>
      <c r="M104" s="16"/>
      <c r="N104" s="16"/>
      <c r="O104" s="16"/>
      <c r="P104" s="16"/>
      <c r="Q104" s="16"/>
      <c r="R104" s="16"/>
      <c r="S104" s="16"/>
      <c r="T104" s="16"/>
      <c r="U104" s="16"/>
      <c r="V104" s="16"/>
    </row>
    <row r="105" spans="1:22" ht="18.75" customHeight="1">
      <c r="A105" s="164" t="s">
        <v>304</v>
      </c>
      <c r="B105" s="25"/>
      <c r="C105" s="26"/>
      <c r="D105" s="26"/>
      <c r="E105" s="25"/>
      <c r="F105" s="26"/>
      <c r="G105" s="26"/>
      <c r="H105" s="26"/>
      <c r="I105" s="16"/>
      <c r="J105" s="16"/>
      <c r="K105" s="16"/>
      <c r="L105" s="16"/>
      <c r="M105" s="16"/>
      <c r="N105" s="16"/>
      <c r="O105" s="16"/>
      <c r="P105" s="16"/>
      <c r="Q105" s="16"/>
      <c r="R105" s="16"/>
      <c r="S105" s="16"/>
      <c r="T105" s="16"/>
      <c r="U105" s="16"/>
      <c r="V105" s="16"/>
    </row>
    <row r="106" spans="1:22" ht="18.75" customHeight="1">
      <c r="A106" s="164" t="s">
        <v>305</v>
      </c>
      <c r="B106" s="25"/>
      <c r="C106" s="26"/>
      <c r="D106" s="26"/>
      <c r="E106" s="25"/>
      <c r="F106" s="26"/>
      <c r="G106" s="26"/>
      <c r="H106" s="26"/>
      <c r="I106" s="16"/>
      <c r="J106" s="16"/>
      <c r="K106" s="16"/>
      <c r="L106" s="16"/>
      <c r="M106" s="16"/>
      <c r="N106" s="16"/>
      <c r="O106" s="16"/>
      <c r="P106" s="16"/>
      <c r="Q106" s="16"/>
      <c r="R106" s="16"/>
      <c r="S106" s="16"/>
      <c r="T106" s="16"/>
      <c r="U106" s="16"/>
      <c r="V106" s="16"/>
    </row>
    <row r="107" spans="1:22" ht="18.75" customHeight="1">
      <c r="A107" s="164" t="s">
        <v>306</v>
      </c>
      <c r="B107" s="25"/>
      <c r="C107" s="26"/>
      <c r="D107" s="26"/>
      <c r="E107" s="25"/>
      <c r="F107" s="26"/>
      <c r="G107" s="26"/>
      <c r="H107" s="26"/>
      <c r="I107" s="16"/>
      <c r="J107" s="16"/>
      <c r="K107" s="16"/>
      <c r="L107" s="16"/>
      <c r="M107" s="16"/>
      <c r="N107" s="16"/>
      <c r="O107" s="16"/>
      <c r="P107" s="16"/>
      <c r="Q107" s="16"/>
      <c r="R107" s="16"/>
      <c r="S107" s="16"/>
      <c r="T107" s="16"/>
      <c r="U107" s="16"/>
      <c r="V107" s="16"/>
    </row>
    <row r="108" spans="1:22" ht="18.75" customHeight="1">
      <c r="A108" s="164" t="s">
        <v>307</v>
      </c>
      <c r="B108" s="25"/>
      <c r="C108" s="26"/>
      <c r="D108" s="26"/>
      <c r="E108" s="25"/>
      <c r="F108" s="26"/>
      <c r="G108" s="26"/>
      <c r="H108" s="26"/>
      <c r="I108" s="16"/>
      <c r="J108" s="16"/>
      <c r="K108" s="16"/>
      <c r="L108" s="16"/>
      <c r="M108" s="16"/>
      <c r="N108" s="16"/>
      <c r="O108" s="16"/>
      <c r="P108" s="16"/>
      <c r="Q108" s="16"/>
      <c r="R108" s="16"/>
      <c r="S108" s="16"/>
      <c r="T108" s="16"/>
      <c r="U108" s="16"/>
      <c r="V108" s="16"/>
    </row>
    <row r="109" spans="1:22" ht="18.75" customHeight="1">
      <c r="A109" s="165" t="s">
        <v>126</v>
      </c>
      <c r="B109" s="165" t="s">
        <v>127</v>
      </c>
      <c r="C109" s="166" t="s">
        <v>180</v>
      </c>
      <c r="D109" s="166" t="s">
        <v>179</v>
      </c>
      <c r="E109" s="165" t="s">
        <v>129</v>
      </c>
      <c r="F109" s="165" t="s">
        <v>128</v>
      </c>
      <c r="G109" s="165"/>
      <c r="H109" s="165"/>
      <c r="I109" s="16"/>
      <c r="J109" s="16"/>
      <c r="K109" s="16"/>
      <c r="L109" s="16"/>
      <c r="M109" s="16"/>
      <c r="N109" s="16"/>
      <c r="O109" s="16"/>
      <c r="P109" s="16"/>
      <c r="Q109" s="16"/>
      <c r="R109" s="16"/>
      <c r="S109" s="16"/>
      <c r="T109" s="16"/>
      <c r="U109" s="16"/>
      <c r="V109" s="16"/>
    </row>
    <row r="110" spans="1:22" ht="18.75" customHeight="1">
      <c r="A110" s="165"/>
      <c r="B110" s="165"/>
      <c r="C110" s="166"/>
      <c r="D110" s="166"/>
      <c r="E110" s="165"/>
      <c r="F110" s="162" t="s">
        <v>178</v>
      </c>
      <c r="G110" s="162" t="s">
        <v>131</v>
      </c>
      <c r="H110" s="162" t="s">
        <v>189</v>
      </c>
      <c r="I110" s="16"/>
      <c r="J110" s="16"/>
      <c r="K110" s="16"/>
      <c r="L110" s="16"/>
      <c r="M110" s="16"/>
      <c r="N110" s="16"/>
      <c r="O110" s="16"/>
      <c r="P110" s="16"/>
      <c r="Q110" s="16"/>
      <c r="R110" s="16"/>
      <c r="S110" s="16"/>
      <c r="T110" s="16"/>
      <c r="U110" s="16"/>
      <c r="V110" s="16"/>
    </row>
    <row r="111" spans="1:22" ht="18.75" customHeight="1">
      <c r="A111" s="164" t="s">
        <v>308</v>
      </c>
      <c r="B111" s="25"/>
      <c r="C111" s="26"/>
      <c r="D111" s="26"/>
      <c r="E111" s="25"/>
      <c r="F111" s="26"/>
      <c r="G111" s="26"/>
      <c r="H111" s="26"/>
      <c r="I111" s="16"/>
      <c r="J111" s="16"/>
      <c r="K111" s="16"/>
      <c r="L111" s="16"/>
      <c r="M111" s="16"/>
      <c r="N111" s="16"/>
      <c r="O111" s="16"/>
      <c r="P111" s="16"/>
      <c r="Q111" s="16"/>
      <c r="R111" s="16"/>
      <c r="S111" s="16"/>
      <c r="T111" s="16"/>
      <c r="U111" s="16"/>
      <c r="V111" s="16"/>
    </row>
    <row r="112" spans="1:22" ht="18.75" customHeight="1">
      <c r="A112" s="164" t="s">
        <v>309</v>
      </c>
      <c r="B112" s="25"/>
      <c r="C112" s="26"/>
      <c r="D112" s="26"/>
      <c r="E112" s="25"/>
      <c r="F112" s="26"/>
      <c r="G112" s="26"/>
      <c r="H112" s="26"/>
      <c r="I112" s="16"/>
      <c r="J112" s="16"/>
      <c r="K112" s="16"/>
      <c r="L112" s="16"/>
      <c r="M112" s="16"/>
      <c r="N112" s="16"/>
      <c r="O112" s="16"/>
      <c r="P112" s="16"/>
      <c r="Q112" s="16"/>
      <c r="R112" s="16"/>
      <c r="S112" s="16"/>
      <c r="T112" s="16"/>
      <c r="U112" s="16"/>
      <c r="V112" s="16"/>
    </row>
    <row r="113" spans="1:22" ht="18.75" customHeight="1">
      <c r="A113" s="164" t="s">
        <v>310</v>
      </c>
      <c r="B113" s="25"/>
      <c r="C113" s="26"/>
      <c r="D113" s="26"/>
      <c r="E113" s="25"/>
      <c r="F113" s="26"/>
      <c r="G113" s="26"/>
      <c r="H113" s="26"/>
      <c r="I113" s="16"/>
      <c r="J113" s="16"/>
      <c r="K113" s="16"/>
      <c r="L113" s="16"/>
      <c r="M113" s="16"/>
      <c r="N113" s="16"/>
      <c r="O113" s="16"/>
      <c r="P113" s="16"/>
      <c r="Q113" s="16"/>
      <c r="R113" s="16"/>
      <c r="S113" s="16"/>
      <c r="T113" s="16"/>
      <c r="U113" s="16"/>
      <c r="V113" s="16"/>
    </row>
    <row r="114" spans="1:22" ht="18.75" customHeight="1">
      <c r="A114" s="164" t="s">
        <v>311</v>
      </c>
      <c r="B114" s="25"/>
      <c r="C114" s="26"/>
      <c r="D114" s="26"/>
      <c r="E114" s="25"/>
      <c r="F114" s="26"/>
      <c r="G114" s="26"/>
      <c r="H114" s="26"/>
      <c r="I114" s="16"/>
      <c r="J114" s="16"/>
      <c r="K114" s="16"/>
      <c r="L114" s="16"/>
      <c r="M114" s="16"/>
      <c r="N114" s="16"/>
      <c r="O114" s="16"/>
      <c r="P114" s="16"/>
      <c r="Q114" s="16"/>
      <c r="R114" s="16"/>
      <c r="S114" s="16"/>
      <c r="T114" s="16"/>
      <c r="U114" s="16"/>
      <c r="V114" s="16"/>
    </row>
    <row r="115" spans="1:22" ht="18.75" customHeight="1">
      <c r="A115" s="164" t="s">
        <v>312</v>
      </c>
      <c r="B115" s="25"/>
      <c r="C115" s="26"/>
      <c r="D115" s="26"/>
      <c r="E115" s="25"/>
      <c r="F115" s="26"/>
      <c r="G115" s="26"/>
      <c r="H115" s="26"/>
      <c r="I115" s="16"/>
      <c r="J115" s="16"/>
      <c r="K115" s="16"/>
      <c r="L115" s="16"/>
      <c r="M115" s="16"/>
      <c r="N115" s="16"/>
      <c r="O115" s="16"/>
      <c r="P115" s="16"/>
      <c r="Q115" s="16"/>
      <c r="R115" s="16"/>
      <c r="S115" s="16"/>
      <c r="T115" s="16"/>
      <c r="U115" s="16"/>
      <c r="V115" s="16"/>
    </row>
    <row r="116" spans="1:22" ht="18.75" customHeight="1">
      <c r="A116" s="164" t="s">
        <v>313</v>
      </c>
      <c r="B116" s="25"/>
      <c r="C116" s="163"/>
      <c r="D116" s="26"/>
      <c r="E116" s="25"/>
      <c r="F116" s="163"/>
      <c r="G116" s="26"/>
      <c r="H116" s="26"/>
      <c r="I116" s="16"/>
      <c r="J116" s="16"/>
      <c r="K116" s="16"/>
      <c r="L116" s="16"/>
      <c r="M116" s="16"/>
      <c r="N116" s="16"/>
      <c r="O116" s="16"/>
      <c r="P116" s="16"/>
      <c r="Q116" s="16"/>
      <c r="R116" s="16"/>
      <c r="S116" s="16"/>
      <c r="T116" s="16"/>
      <c r="U116" s="16"/>
      <c r="V116" s="16"/>
    </row>
    <row r="117" spans="1:22" ht="18.75" customHeight="1">
      <c r="A117" s="164" t="s">
        <v>314</v>
      </c>
      <c r="B117" s="25"/>
      <c r="C117" s="26"/>
      <c r="D117" s="26"/>
      <c r="E117" s="25"/>
      <c r="F117" s="26"/>
      <c r="G117" s="26"/>
      <c r="H117" s="26"/>
      <c r="I117" s="16"/>
      <c r="J117" s="16"/>
      <c r="K117" s="16"/>
      <c r="L117" s="16"/>
      <c r="M117" s="16"/>
      <c r="N117" s="16"/>
      <c r="O117" s="16"/>
      <c r="P117" s="16"/>
      <c r="Q117" s="16"/>
      <c r="R117" s="16"/>
      <c r="S117" s="16"/>
      <c r="T117" s="16"/>
      <c r="U117" s="16"/>
      <c r="V117" s="16"/>
    </row>
    <row r="118" spans="1:22" ht="18.75" customHeight="1">
      <c r="A118" s="164" t="s">
        <v>315</v>
      </c>
      <c r="B118" s="25"/>
      <c r="C118" s="26"/>
      <c r="D118" s="26"/>
      <c r="E118" s="25"/>
      <c r="F118" s="26"/>
      <c r="G118" s="26"/>
      <c r="H118" s="26"/>
      <c r="I118" s="16"/>
      <c r="J118" s="16"/>
      <c r="K118" s="16"/>
      <c r="L118" s="16"/>
      <c r="M118" s="16"/>
      <c r="N118" s="16"/>
      <c r="O118" s="16"/>
      <c r="P118" s="16"/>
      <c r="Q118" s="16"/>
      <c r="R118" s="16"/>
      <c r="S118" s="16"/>
      <c r="T118" s="16"/>
      <c r="U118" s="16"/>
      <c r="V118" s="16"/>
    </row>
    <row r="119" spans="1:22" ht="18.75" customHeight="1">
      <c r="A119" s="164" t="s">
        <v>316</v>
      </c>
      <c r="B119" s="25"/>
      <c r="C119" s="26"/>
      <c r="D119" s="26"/>
      <c r="E119" s="25"/>
      <c r="F119" s="26"/>
      <c r="G119" s="26"/>
      <c r="H119" s="26"/>
      <c r="I119" s="16"/>
      <c r="J119" s="16"/>
      <c r="K119" s="16"/>
      <c r="L119" s="16"/>
      <c r="M119" s="16"/>
      <c r="N119" s="16"/>
      <c r="O119" s="16"/>
      <c r="P119" s="16"/>
      <c r="Q119" s="16"/>
      <c r="R119" s="16"/>
      <c r="S119" s="16"/>
      <c r="T119" s="16"/>
      <c r="U119" s="16"/>
      <c r="V119" s="16"/>
    </row>
    <row r="120" spans="1:22" ht="18.75" customHeight="1">
      <c r="A120" s="164" t="s">
        <v>317</v>
      </c>
      <c r="B120" s="25"/>
      <c r="C120" s="26"/>
      <c r="D120" s="26"/>
      <c r="E120" s="25"/>
      <c r="F120" s="26"/>
      <c r="G120" s="26"/>
      <c r="H120" s="26"/>
      <c r="I120" s="16"/>
      <c r="J120" s="16"/>
      <c r="K120" s="16"/>
      <c r="L120" s="16"/>
      <c r="M120" s="16"/>
      <c r="N120" s="16"/>
      <c r="O120" s="16"/>
      <c r="P120" s="16"/>
      <c r="Q120" s="16"/>
      <c r="R120" s="16"/>
      <c r="S120" s="16"/>
      <c r="T120" s="16"/>
      <c r="U120" s="16"/>
      <c r="V120" s="16"/>
    </row>
    <row r="121" spans="1:22" ht="18.75" customHeight="1">
      <c r="A121" s="164" t="s">
        <v>318</v>
      </c>
      <c r="B121" s="25"/>
      <c r="C121" s="26"/>
      <c r="D121" s="26"/>
      <c r="E121" s="25"/>
      <c r="F121" s="26"/>
      <c r="G121" s="26"/>
      <c r="H121" s="26"/>
      <c r="I121" s="16"/>
      <c r="J121" s="16"/>
      <c r="K121" s="16"/>
      <c r="L121" s="16"/>
      <c r="M121" s="16"/>
      <c r="N121" s="16"/>
      <c r="O121" s="16"/>
      <c r="P121" s="16"/>
      <c r="Q121" s="16"/>
      <c r="R121" s="16"/>
      <c r="S121" s="16"/>
      <c r="T121" s="16"/>
      <c r="U121" s="16"/>
      <c r="V121" s="16"/>
    </row>
    <row r="122" spans="1:22" ht="18.75" customHeight="1">
      <c r="A122" s="164" t="s">
        <v>319</v>
      </c>
      <c r="B122" s="25"/>
      <c r="C122" s="26"/>
      <c r="D122" s="26"/>
      <c r="E122" s="25"/>
      <c r="F122" s="26"/>
      <c r="G122" s="26"/>
      <c r="H122" s="26"/>
      <c r="I122" s="16"/>
      <c r="J122" s="16"/>
      <c r="K122" s="16"/>
      <c r="L122" s="16"/>
      <c r="M122" s="16"/>
      <c r="N122" s="16"/>
      <c r="O122" s="16"/>
      <c r="P122" s="16"/>
      <c r="Q122" s="16"/>
      <c r="R122" s="16"/>
      <c r="S122" s="16"/>
      <c r="T122" s="16"/>
      <c r="U122" s="16"/>
      <c r="V122" s="16"/>
    </row>
    <row r="123" spans="1:22" ht="18.75" customHeight="1">
      <c r="A123" s="164" t="s">
        <v>320</v>
      </c>
      <c r="B123" s="25"/>
      <c r="C123" s="26"/>
      <c r="D123" s="26"/>
      <c r="E123" s="25"/>
      <c r="F123" s="26"/>
      <c r="G123" s="26"/>
      <c r="H123" s="26"/>
      <c r="I123" s="16"/>
      <c r="J123" s="16"/>
      <c r="K123" s="16"/>
      <c r="L123" s="16"/>
      <c r="M123" s="16"/>
      <c r="N123" s="16"/>
      <c r="O123" s="16"/>
      <c r="P123" s="16"/>
      <c r="Q123" s="16"/>
      <c r="R123" s="16"/>
      <c r="S123" s="16"/>
      <c r="T123" s="16"/>
      <c r="U123" s="16"/>
      <c r="V123" s="16"/>
    </row>
    <row r="124" spans="1:22" ht="18.75" customHeight="1">
      <c r="A124" s="164" t="s">
        <v>321</v>
      </c>
      <c r="B124" s="25"/>
      <c r="C124" s="26"/>
      <c r="D124" s="26"/>
      <c r="E124" s="25"/>
      <c r="F124" s="26"/>
      <c r="G124" s="26"/>
      <c r="H124" s="26"/>
      <c r="I124" s="16"/>
      <c r="J124" s="16"/>
      <c r="K124" s="16"/>
      <c r="L124" s="16"/>
      <c r="M124" s="16"/>
      <c r="N124" s="16"/>
      <c r="O124" s="16"/>
      <c r="P124" s="16"/>
      <c r="Q124" s="16"/>
      <c r="R124" s="16"/>
      <c r="S124" s="16"/>
      <c r="T124" s="16"/>
      <c r="U124" s="16"/>
      <c r="V124" s="16"/>
    </row>
    <row r="125" spans="1:22" ht="18.75" customHeight="1">
      <c r="A125" s="164" t="s">
        <v>322</v>
      </c>
      <c r="B125" s="25"/>
      <c r="C125" s="26"/>
      <c r="D125" s="26"/>
      <c r="E125" s="25"/>
      <c r="F125" s="26"/>
      <c r="G125" s="26"/>
      <c r="H125" s="26"/>
      <c r="I125" s="16"/>
      <c r="J125" s="16"/>
      <c r="K125" s="16"/>
      <c r="L125" s="16"/>
      <c r="M125" s="16"/>
      <c r="N125" s="16"/>
      <c r="O125" s="16"/>
      <c r="P125" s="16"/>
      <c r="Q125" s="16"/>
      <c r="R125" s="16"/>
      <c r="S125" s="16"/>
      <c r="T125" s="16"/>
      <c r="U125" s="16"/>
      <c r="V125" s="16"/>
    </row>
    <row r="126" spans="1:22" ht="18.75" customHeight="1">
      <c r="A126" s="164" t="s">
        <v>323</v>
      </c>
      <c r="B126" s="25"/>
      <c r="C126" s="26"/>
      <c r="D126" s="26"/>
      <c r="E126" s="25"/>
      <c r="F126" s="26"/>
      <c r="G126" s="26"/>
      <c r="H126" s="26"/>
      <c r="I126" s="16"/>
      <c r="J126" s="16"/>
      <c r="K126" s="16"/>
      <c r="L126" s="16"/>
      <c r="M126" s="16"/>
      <c r="N126" s="16"/>
      <c r="O126" s="16"/>
      <c r="P126" s="16"/>
      <c r="Q126" s="16"/>
      <c r="R126" s="16"/>
      <c r="S126" s="16"/>
      <c r="T126" s="16"/>
      <c r="U126" s="16"/>
      <c r="V126" s="16"/>
    </row>
    <row r="127" spans="1:22" ht="18.75" customHeight="1">
      <c r="A127" s="164" t="s">
        <v>324</v>
      </c>
      <c r="B127" s="25"/>
      <c r="C127" s="26"/>
      <c r="D127" s="26"/>
      <c r="E127" s="25"/>
      <c r="F127" s="26"/>
      <c r="G127" s="26"/>
      <c r="H127" s="26"/>
      <c r="I127" s="16"/>
      <c r="J127" s="16"/>
      <c r="K127" s="16"/>
      <c r="L127" s="16"/>
      <c r="M127" s="16"/>
      <c r="N127" s="16"/>
      <c r="O127" s="16"/>
      <c r="P127" s="16"/>
      <c r="Q127" s="16"/>
      <c r="R127" s="16"/>
      <c r="S127" s="16"/>
      <c r="T127" s="16"/>
      <c r="U127" s="16"/>
      <c r="V127" s="16"/>
    </row>
    <row r="128" spans="1:22" ht="18.75" customHeight="1">
      <c r="A128" s="164" t="s">
        <v>325</v>
      </c>
      <c r="B128" s="25"/>
      <c r="C128" s="26"/>
      <c r="D128" s="26"/>
      <c r="E128" s="25"/>
      <c r="F128" s="26"/>
      <c r="G128" s="26"/>
      <c r="H128" s="26"/>
      <c r="I128" s="16"/>
      <c r="J128" s="16"/>
      <c r="K128" s="16"/>
      <c r="L128" s="16"/>
      <c r="M128" s="16"/>
      <c r="N128" s="16"/>
      <c r="O128" s="16"/>
      <c r="P128" s="16"/>
      <c r="Q128" s="16"/>
      <c r="R128" s="16"/>
      <c r="S128" s="16"/>
      <c r="T128" s="16"/>
      <c r="U128" s="16"/>
      <c r="V128" s="16"/>
    </row>
    <row r="129" spans="1:22" ht="18.75" customHeight="1">
      <c r="A129" s="164" t="s">
        <v>326</v>
      </c>
      <c r="B129" s="25"/>
      <c r="C129" s="26"/>
      <c r="D129" s="26"/>
      <c r="E129" s="25"/>
      <c r="F129" s="26"/>
      <c r="G129" s="26"/>
      <c r="H129" s="26"/>
      <c r="I129" s="16"/>
      <c r="J129" s="16"/>
      <c r="K129" s="16"/>
      <c r="L129" s="16"/>
      <c r="M129" s="16"/>
      <c r="N129" s="16"/>
      <c r="O129" s="16"/>
      <c r="P129" s="16"/>
      <c r="Q129" s="16"/>
      <c r="R129" s="16"/>
      <c r="S129" s="16"/>
      <c r="T129" s="16"/>
      <c r="U129" s="16"/>
      <c r="V129" s="16"/>
    </row>
    <row r="130" spans="1:22" ht="18.75" customHeight="1">
      <c r="A130" s="164" t="s">
        <v>327</v>
      </c>
      <c r="B130" s="25"/>
      <c r="C130" s="26"/>
      <c r="D130" s="26"/>
      <c r="E130" s="25"/>
      <c r="F130" s="26"/>
      <c r="G130" s="26"/>
      <c r="H130" s="26"/>
      <c r="I130" s="16"/>
      <c r="J130" s="16"/>
      <c r="K130" s="16"/>
      <c r="L130" s="16"/>
      <c r="M130" s="16"/>
      <c r="N130" s="16"/>
      <c r="O130" s="16"/>
      <c r="P130" s="16"/>
      <c r="Q130" s="16"/>
      <c r="R130" s="16"/>
      <c r="S130" s="16"/>
      <c r="T130" s="16"/>
      <c r="U130" s="16"/>
      <c r="V130" s="16"/>
    </row>
    <row r="131" spans="1:22" ht="18.75" customHeight="1">
      <c r="A131" s="164" t="s">
        <v>328</v>
      </c>
      <c r="B131" s="25"/>
      <c r="C131" s="26"/>
      <c r="D131" s="26"/>
      <c r="E131" s="25"/>
      <c r="F131" s="26"/>
      <c r="G131" s="26"/>
      <c r="H131" s="26"/>
      <c r="I131" s="16"/>
      <c r="J131" s="16"/>
      <c r="K131" s="16"/>
      <c r="L131" s="16"/>
      <c r="M131" s="16"/>
      <c r="N131" s="16"/>
      <c r="O131" s="16"/>
      <c r="P131" s="16"/>
      <c r="Q131" s="16"/>
      <c r="R131" s="16"/>
      <c r="S131" s="16"/>
      <c r="T131" s="16"/>
      <c r="U131" s="16"/>
      <c r="V131" s="16"/>
    </row>
    <row r="132" spans="1:22" ht="18.75" customHeight="1">
      <c r="A132" s="164" t="s">
        <v>329</v>
      </c>
      <c r="B132" s="25"/>
      <c r="C132" s="26"/>
      <c r="D132" s="26"/>
      <c r="E132" s="25"/>
      <c r="F132" s="26"/>
      <c r="G132" s="26"/>
      <c r="H132" s="26"/>
      <c r="I132" s="16"/>
      <c r="J132" s="16"/>
      <c r="K132" s="16"/>
      <c r="L132" s="16"/>
      <c r="M132" s="16"/>
      <c r="N132" s="16"/>
      <c r="O132" s="16"/>
      <c r="P132" s="16"/>
      <c r="Q132" s="16"/>
      <c r="R132" s="16"/>
      <c r="S132" s="16"/>
      <c r="T132" s="16"/>
      <c r="U132" s="16"/>
      <c r="V132" s="16"/>
    </row>
    <row r="133" spans="1:22" ht="18.75" customHeight="1">
      <c r="A133" s="164" t="s">
        <v>330</v>
      </c>
      <c r="B133" s="25"/>
      <c r="C133" s="26"/>
      <c r="D133" s="26"/>
      <c r="E133" s="25"/>
      <c r="F133" s="26"/>
      <c r="G133" s="26"/>
      <c r="H133" s="26"/>
      <c r="I133" s="16"/>
      <c r="J133" s="16"/>
      <c r="K133" s="16"/>
      <c r="L133" s="16"/>
      <c r="M133" s="16"/>
      <c r="N133" s="16"/>
      <c r="O133" s="16"/>
      <c r="P133" s="16"/>
      <c r="Q133" s="16"/>
      <c r="R133" s="16"/>
      <c r="S133" s="16"/>
      <c r="T133" s="16"/>
      <c r="U133" s="16"/>
      <c r="V133" s="16"/>
    </row>
    <row r="134" spans="1:22" ht="18.75" customHeight="1">
      <c r="A134" s="164" t="s">
        <v>331</v>
      </c>
      <c r="B134" s="25"/>
      <c r="C134" s="26"/>
      <c r="D134" s="26"/>
      <c r="E134" s="25"/>
      <c r="F134" s="26"/>
      <c r="G134" s="26"/>
      <c r="H134" s="26"/>
      <c r="I134" s="16"/>
      <c r="J134" s="16"/>
      <c r="K134" s="16"/>
      <c r="L134" s="16"/>
      <c r="M134" s="16"/>
      <c r="N134" s="16"/>
      <c r="O134" s="16"/>
      <c r="P134" s="16"/>
      <c r="Q134" s="16"/>
      <c r="R134" s="16"/>
      <c r="S134" s="16"/>
      <c r="T134" s="16"/>
      <c r="U134" s="16"/>
      <c r="V134" s="16"/>
    </row>
  </sheetData>
  <mergeCells count="42">
    <mergeCell ref="F33:H33"/>
    <mergeCell ref="A22:H22"/>
    <mergeCell ref="G20:H20"/>
    <mergeCell ref="G19:H19"/>
    <mergeCell ref="A33:A34"/>
    <mergeCell ref="E33:E34"/>
    <mergeCell ref="C33:C34"/>
    <mergeCell ref="B33:B34"/>
    <mergeCell ref="D33:D34"/>
    <mergeCell ref="A1:H1"/>
    <mergeCell ref="G10:H10"/>
    <mergeCell ref="G16:H16"/>
    <mergeCell ref="G17:H17"/>
    <mergeCell ref="G18:H18"/>
    <mergeCell ref="G11:H11"/>
    <mergeCell ref="G12:H12"/>
    <mergeCell ref="C3:E3"/>
    <mergeCell ref="C4:E4"/>
    <mergeCell ref="C5:E5"/>
    <mergeCell ref="G13:H13"/>
    <mergeCell ref="G14:H14"/>
    <mergeCell ref="C7:E7"/>
    <mergeCell ref="G15:H15"/>
    <mergeCell ref="C6:E6"/>
    <mergeCell ref="F57:H57"/>
    <mergeCell ref="A57:A58"/>
    <mergeCell ref="B57:B58"/>
    <mergeCell ref="C57:C58"/>
    <mergeCell ref="D57:D58"/>
    <mergeCell ref="E57:E58"/>
    <mergeCell ref="F83:H83"/>
    <mergeCell ref="A109:A110"/>
    <mergeCell ref="B109:B110"/>
    <mergeCell ref="C109:C110"/>
    <mergeCell ref="D109:D110"/>
    <mergeCell ref="E109:E110"/>
    <mergeCell ref="F109:H109"/>
    <mergeCell ref="A83:A84"/>
    <mergeCell ref="B83:B84"/>
    <mergeCell ref="C83:C84"/>
    <mergeCell ref="D83:D84"/>
    <mergeCell ref="E83:E84"/>
  </mergeCells>
  <dataValidations disablePrompts="1" count="1">
    <dataValidation type="list" allowBlank="1" showInputMessage="1" showErrorMessage="1" sqref="G11:G20">
      <formula1>Kennzeichen</formula1>
    </dataValidation>
  </dataValidations>
  <pageMargins left="0.7" right="0.57291666666666663" top="0.78740157499999996" bottom="0.78740157499999996" header="0.3" footer="0.3"/>
  <pageSetup paperSize="9" orientation="landscape" r:id="rId1"/>
  <headerFooter>
    <oddHeader>&amp;L&amp;"Arial,Standard"Teilnehmendenliste&amp;C&amp;"Arial,Standard"AEJ&amp;R&amp;"Arial,Standard"DPSG Bayern
&amp;8Version 11/ 2018</oddHeader>
    <oddFooter>&amp;R&amp;"Arial,Standard"&amp;10 Seite &amp;P von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4" tint="-0.249977111117893"/>
  </sheetPr>
  <dimension ref="A1:AH57"/>
  <sheetViews>
    <sheetView tabSelected="1" view="pageLayout" topLeftCell="A10" zoomScale="115" zoomScaleNormal="100" zoomScalePageLayoutView="115" workbookViewId="0">
      <selection activeCell="M18" sqref="M18:N18"/>
    </sheetView>
  </sheetViews>
  <sheetFormatPr baseColWidth="10" defaultRowHeight="15"/>
  <cols>
    <col min="1" max="1" width="2.7109375" style="5" customWidth="1"/>
    <col min="2" max="13" width="3.140625" style="4" customWidth="1"/>
    <col min="14" max="30" width="3.28515625" style="4" customWidth="1"/>
    <col min="31" max="31" width="11.42578125" style="4"/>
    <col min="32" max="32" width="4.85546875" style="4" customWidth="1"/>
    <col min="33" max="33" width="12" style="4" customWidth="1"/>
    <col min="34" max="36" width="4.85546875" style="4" customWidth="1"/>
    <col min="37" max="16384" width="11.42578125" style="4"/>
  </cols>
  <sheetData>
    <row r="1" spans="1:33" ht="36.75" customHeight="1">
      <c r="A1" s="215" t="s">
        <v>215</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row>
    <row r="2" spans="1:33">
      <c r="A2" s="216"/>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row>
    <row r="3" spans="1:33" ht="4.5" customHeight="1">
      <c r="A3" s="33"/>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row>
    <row r="4" spans="1:33">
      <c r="A4" s="33" t="s">
        <v>45</v>
      </c>
      <c r="B4" s="106" t="s">
        <v>260</v>
      </c>
      <c r="C4" s="35"/>
      <c r="D4" s="35"/>
      <c r="E4" s="35"/>
      <c r="F4" s="35"/>
      <c r="G4" s="35"/>
      <c r="H4" s="224">
        <f>'TN-Liste_AEJ'!C3</f>
        <v>0</v>
      </c>
      <c r="I4" s="224"/>
      <c r="J4" s="224"/>
      <c r="K4" s="224"/>
      <c r="L4" s="224"/>
      <c r="M4" s="224"/>
      <c r="N4" s="224"/>
      <c r="O4" s="224"/>
      <c r="P4" s="224"/>
      <c r="Q4" s="224"/>
      <c r="R4" s="35"/>
      <c r="S4" s="36" t="s">
        <v>46</v>
      </c>
      <c r="T4" s="106" t="s">
        <v>261</v>
      </c>
      <c r="U4" s="37"/>
      <c r="V4" s="37"/>
      <c r="W4" s="37"/>
      <c r="X4" s="37"/>
      <c r="Y4" s="35"/>
      <c r="Z4" s="37"/>
      <c r="AA4" s="219"/>
      <c r="AB4" s="219"/>
      <c r="AC4" s="219"/>
      <c r="AD4" s="34"/>
    </row>
    <row r="5" spans="1:33">
      <c r="A5" s="33" t="s">
        <v>47</v>
      </c>
      <c r="B5" s="35" t="s">
        <v>62</v>
      </c>
      <c r="C5" s="35"/>
      <c r="D5" s="35"/>
      <c r="E5" s="35"/>
      <c r="F5" s="35"/>
      <c r="G5" s="35"/>
      <c r="H5" s="35"/>
      <c r="I5" s="35"/>
      <c r="J5" s="197">
        <f>'TN-Liste_AEJ'!C4</f>
        <v>0</v>
      </c>
      <c r="K5" s="197"/>
      <c r="L5" s="197"/>
      <c r="M5" s="197"/>
      <c r="N5" s="197"/>
      <c r="O5" s="197"/>
      <c r="P5" s="197"/>
      <c r="Q5" s="197"/>
      <c r="R5" s="197"/>
      <c r="S5" s="197"/>
      <c r="T5" s="197"/>
      <c r="U5" s="197"/>
      <c r="V5" s="197"/>
      <c r="W5" s="37" t="s">
        <v>224</v>
      </c>
      <c r="X5" s="37"/>
      <c r="Y5" s="35"/>
      <c r="Z5" s="37"/>
      <c r="AA5" s="218">
        <f>'TN-Liste_AEJ'!C5</f>
        <v>0</v>
      </c>
      <c r="AB5" s="218"/>
      <c r="AC5" s="218"/>
      <c r="AD5" s="34"/>
    </row>
    <row r="6" spans="1:33" ht="4.5" customHeight="1">
      <c r="A6" s="33"/>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4"/>
    </row>
    <row r="7" spans="1:33">
      <c r="A7" s="33" t="s">
        <v>49</v>
      </c>
      <c r="B7" s="35" t="s">
        <v>48</v>
      </c>
      <c r="C7" s="35"/>
      <c r="D7" s="35"/>
      <c r="E7" s="35"/>
      <c r="F7" s="35"/>
      <c r="G7" s="35"/>
      <c r="H7" s="35"/>
      <c r="I7" s="226"/>
      <c r="J7" s="226"/>
      <c r="K7" s="226"/>
      <c r="L7" s="226"/>
      <c r="M7" s="226"/>
      <c r="N7" s="226"/>
      <c r="O7" s="226"/>
      <c r="P7" s="226"/>
      <c r="Q7" s="226"/>
      <c r="R7" s="226"/>
      <c r="S7" s="226"/>
      <c r="T7" s="226"/>
      <c r="U7" s="226"/>
      <c r="V7" s="226"/>
      <c r="W7" s="226"/>
      <c r="X7" s="226"/>
      <c r="Y7" s="226"/>
      <c r="Z7" s="226"/>
      <c r="AA7" s="226"/>
      <c r="AB7" s="217" t="s">
        <v>97</v>
      </c>
      <c r="AC7" s="38" t="str">
        <f>IF(I7=0,"",VLOOKUP(I7,Themenschlüssel!$A$6:$C$23,3,FALSE))</f>
        <v/>
      </c>
      <c r="AD7" s="34"/>
    </row>
    <row r="8" spans="1:33">
      <c r="A8" s="33"/>
      <c r="B8" s="35" t="s">
        <v>50</v>
      </c>
      <c r="C8" s="35"/>
      <c r="D8" s="35"/>
      <c r="E8" s="35"/>
      <c r="F8" s="35"/>
      <c r="G8" s="35"/>
      <c r="H8" s="35"/>
      <c r="I8" s="225"/>
      <c r="J8" s="225"/>
      <c r="K8" s="225"/>
      <c r="L8" s="225"/>
      <c r="M8" s="225"/>
      <c r="N8" s="225"/>
      <c r="O8" s="225"/>
      <c r="P8" s="225"/>
      <c r="Q8" s="225"/>
      <c r="R8" s="225"/>
      <c r="S8" s="225"/>
      <c r="T8" s="225"/>
      <c r="U8" s="225"/>
      <c r="V8" s="225"/>
      <c r="W8" s="225"/>
      <c r="X8" s="225"/>
      <c r="Y8" s="225"/>
      <c r="Z8" s="225"/>
      <c r="AA8" s="225"/>
      <c r="AB8" s="217"/>
      <c r="AC8" s="39" t="str">
        <f>IF(I8=0,"",VLOOKUP(I8,Themenschlüssel!$A$6:$C$23,3,FALSE))</f>
        <v/>
      </c>
      <c r="AD8" s="34"/>
    </row>
    <row r="9" spans="1:33">
      <c r="A9" s="33"/>
      <c r="B9" s="35"/>
      <c r="C9" s="35"/>
      <c r="D9" s="35"/>
      <c r="E9" s="35"/>
      <c r="F9" s="35"/>
      <c r="G9" s="35"/>
      <c r="H9" s="35"/>
      <c r="I9" s="226"/>
      <c r="J9" s="226"/>
      <c r="K9" s="226"/>
      <c r="L9" s="226"/>
      <c r="M9" s="226"/>
      <c r="N9" s="226"/>
      <c r="O9" s="226"/>
      <c r="P9" s="226"/>
      <c r="Q9" s="226"/>
      <c r="R9" s="226"/>
      <c r="S9" s="226"/>
      <c r="T9" s="226"/>
      <c r="U9" s="226"/>
      <c r="V9" s="226"/>
      <c r="W9" s="226"/>
      <c r="X9" s="226"/>
      <c r="Y9" s="226"/>
      <c r="Z9" s="226"/>
      <c r="AA9" s="226"/>
      <c r="AB9" s="217"/>
      <c r="AC9" s="38" t="str">
        <f>IF(I9=0,"",VLOOKUP(I9,Themenschlüssel!$A$6:$C$23,3,FALSE))</f>
        <v/>
      </c>
      <c r="AD9" s="34"/>
    </row>
    <row r="10" spans="1:33" ht="4.5" customHeight="1">
      <c r="A10" s="33"/>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4"/>
    </row>
    <row r="11" spans="1:33">
      <c r="A11" s="36" t="s">
        <v>104</v>
      </c>
      <c r="B11" s="37" t="s">
        <v>112</v>
      </c>
      <c r="C11" s="37"/>
      <c r="D11" s="37"/>
      <c r="E11" s="37"/>
      <c r="F11" s="37"/>
      <c r="G11" s="37"/>
      <c r="H11" s="37"/>
      <c r="I11" s="220">
        <f>'TN-Liste_AEJ'!C6</f>
        <v>0</v>
      </c>
      <c r="J11" s="220"/>
      <c r="K11" s="220"/>
      <c r="L11" s="220"/>
      <c r="M11" s="40"/>
      <c r="N11" s="41" t="s">
        <v>181</v>
      </c>
      <c r="O11" s="41"/>
      <c r="P11" s="41"/>
      <c r="Q11" s="41"/>
      <c r="R11" s="41"/>
      <c r="S11" s="41"/>
      <c r="T11" s="222">
        <f>IF(I12=I11,1,I12-I11)</f>
        <v>1</v>
      </c>
      <c r="U11" s="222"/>
      <c r="V11" s="42" t="s">
        <v>51</v>
      </c>
      <c r="W11" s="43"/>
      <c r="X11" s="43"/>
      <c r="Y11" s="43"/>
      <c r="Z11" s="43"/>
      <c r="AA11" s="85"/>
      <c r="AB11" s="85" t="b">
        <v>1</v>
      </c>
      <c r="AC11" s="44"/>
      <c r="AD11" s="34"/>
      <c r="AG11" s="6"/>
    </row>
    <row r="12" spans="1:33">
      <c r="A12" s="36"/>
      <c r="B12" s="37" t="s">
        <v>113</v>
      </c>
      <c r="C12" s="37"/>
      <c r="D12" s="37"/>
      <c r="E12" s="37"/>
      <c r="F12" s="37"/>
      <c r="G12" s="37"/>
      <c r="H12" s="37"/>
      <c r="I12" s="221">
        <f>'TN-Liste_AEJ'!C7</f>
        <v>0</v>
      </c>
      <c r="J12" s="221"/>
      <c r="K12" s="221"/>
      <c r="L12" s="221"/>
      <c r="M12" s="40"/>
      <c r="N12" s="41" t="s">
        <v>182</v>
      </c>
      <c r="O12" s="41"/>
      <c r="P12" s="41"/>
      <c r="Q12" s="41"/>
      <c r="R12" s="41"/>
      <c r="S12" s="41"/>
      <c r="T12" s="223">
        <f>6*T11</f>
        <v>6</v>
      </c>
      <c r="U12" s="223"/>
      <c r="V12" s="43" t="s">
        <v>52</v>
      </c>
      <c r="W12" s="43"/>
      <c r="X12" s="43"/>
      <c r="Y12" s="43"/>
      <c r="Z12" s="43"/>
      <c r="AA12" s="85"/>
      <c r="AB12" s="85" t="b">
        <v>0</v>
      </c>
      <c r="AC12" s="44"/>
      <c r="AD12" s="34"/>
    </row>
    <row r="13" spans="1:33" ht="4.5" customHeight="1">
      <c r="A13" s="36"/>
      <c r="B13" s="35"/>
      <c r="C13" s="35"/>
      <c r="D13" s="35"/>
      <c r="E13" s="35"/>
      <c r="F13" s="35"/>
      <c r="G13" s="35"/>
      <c r="H13" s="35"/>
      <c r="I13" s="35"/>
      <c r="J13" s="35"/>
      <c r="K13" s="35"/>
      <c r="L13" s="35"/>
      <c r="M13" s="35"/>
      <c r="N13" s="35"/>
      <c r="O13" s="35"/>
      <c r="P13" s="35"/>
      <c r="Q13" s="35"/>
      <c r="R13" s="35"/>
      <c r="S13" s="35"/>
      <c r="T13" s="35"/>
      <c r="U13" s="35"/>
      <c r="V13" s="35"/>
      <c r="W13" s="35"/>
      <c r="X13" s="35"/>
      <c r="Y13" s="35"/>
      <c r="Z13" s="35"/>
      <c r="AA13" s="35"/>
      <c r="AB13" s="35"/>
      <c r="AC13" s="35"/>
      <c r="AD13" s="34"/>
    </row>
    <row r="14" spans="1:33">
      <c r="A14" s="45" t="s">
        <v>105</v>
      </c>
      <c r="B14" s="207" t="s">
        <v>34</v>
      </c>
      <c r="C14" s="207"/>
      <c r="D14" s="207"/>
      <c r="E14" s="207"/>
      <c r="F14" s="207"/>
      <c r="G14" s="207"/>
      <c r="H14" s="207"/>
      <c r="I14" s="207"/>
      <c r="J14" s="207"/>
      <c r="K14" s="201" t="s">
        <v>92</v>
      </c>
      <c r="L14" s="201"/>
      <c r="M14" s="201" t="s">
        <v>93</v>
      </c>
      <c r="N14" s="201"/>
      <c r="O14" s="35"/>
      <c r="P14" s="204" t="s">
        <v>228</v>
      </c>
      <c r="Q14" s="204"/>
      <c r="R14" s="204"/>
      <c r="S14" s="204"/>
      <c r="T14" s="204"/>
      <c r="U14" s="204"/>
      <c r="V14" s="204"/>
      <c r="W14" s="204"/>
      <c r="X14" s="204"/>
      <c r="Y14" s="204"/>
      <c r="Z14" s="201" t="s">
        <v>92</v>
      </c>
      <c r="AA14" s="201"/>
      <c r="AB14" s="201" t="s">
        <v>93</v>
      </c>
      <c r="AC14" s="201"/>
      <c r="AD14" s="34"/>
    </row>
    <row r="15" spans="1:33">
      <c r="A15" s="45"/>
      <c r="B15" s="200" t="s">
        <v>53</v>
      </c>
      <c r="C15" s="200"/>
      <c r="D15" s="200"/>
      <c r="E15" s="200"/>
      <c r="F15" s="200"/>
      <c r="G15" s="200"/>
      <c r="H15" s="200"/>
      <c r="I15" s="200"/>
      <c r="J15" s="200"/>
      <c r="K15" s="203">
        <f>COUNTIFS('TN-Liste_AEJ'!$F$35:$F$134,"x",'TN-Liste_AEJ'!$D$35:$D$134,"x")</f>
        <v>0</v>
      </c>
      <c r="L15" s="203"/>
      <c r="M15" s="203">
        <f>COUNTIFS('TN-Liste_AEJ'!$F$35:$F$134,"x",'TN-Liste_AEJ'!$C$35:$C$134,"x")</f>
        <v>0</v>
      </c>
      <c r="N15" s="203"/>
      <c r="O15" s="35"/>
      <c r="P15" s="200" t="s">
        <v>31</v>
      </c>
      <c r="Q15" s="200"/>
      <c r="R15" s="200"/>
      <c r="S15" s="200"/>
      <c r="T15" s="200"/>
      <c r="U15" s="200"/>
      <c r="V15" s="200"/>
      <c r="W15" s="200"/>
      <c r="X15" s="200"/>
      <c r="Y15" s="200"/>
      <c r="Z15" s="203">
        <f>COUNTIFS('TN-Liste_AEJ'!$F$11:$F$20,"&lt;16",'TN-Liste_AEJ'!$G$11:$G$20,"=EA",'TN-Liste_AEJ'!$D$11:$D$20,"x")</f>
        <v>0</v>
      </c>
      <c r="AA15" s="203"/>
      <c r="AB15" s="203">
        <f>COUNTIFS('TN-Liste_AEJ'!$F$11:$F$20,"&lt;16",'TN-Liste_AEJ'!$G$11:$G$20,"=EA",'TN-Liste_AEJ'!$C$11:$C$20,"x")</f>
        <v>0</v>
      </c>
      <c r="AC15" s="203"/>
      <c r="AD15" s="34"/>
    </row>
    <row r="16" spans="1:33">
      <c r="A16" s="45"/>
      <c r="B16" s="200" t="s">
        <v>54</v>
      </c>
      <c r="C16" s="200"/>
      <c r="D16" s="200"/>
      <c r="E16" s="200"/>
      <c r="F16" s="200"/>
      <c r="G16" s="200"/>
      <c r="H16" s="200"/>
      <c r="I16" s="200"/>
      <c r="J16" s="200"/>
      <c r="K16" s="203">
        <f>COUNTIFS('TN-Liste_AEJ'!$G$35:$G$134,"x",'TN-Liste_AEJ'!$D$35:$D$134,"x")</f>
        <v>0</v>
      </c>
      <c r="L16" s="203"/>
      <c r="M16" s="203">
        <f>COUNTIFS('TN-Liste_AEJ'!$G$35:$G$134,"x",'TN-Liste_AEJ'!$C$35:$C$134,"x")</f>
        <v>0</v>
      </c>
      <c r="N16" s="203"/>
      <c r="O16" s="35"/>
      <c r="P16" s="200" t="s">
        <v>56</v>
      </c>
      <c r="Q16" s="200"/>
      <c r="R16" s="200"/>
      <c r="S16" s="200"/>
      <c r="T16" s="200"/>
      <c r="U16" s="200"/>
      <c r="V16" s="200"/>
      <c r="W16" s="200"/>
      <c r="X16" s="200"/>
      <c r="Y16" s="200"/>
      <c r="Z16" s="203">
        <f>COUNTIFS('TN-Liste_AEJ'!$F$11:$F$20,"&lt;18",'TN-Liste_AEJ'!$G$11:$G$20,"=EA",'TN-Liste_AEJ'!$D$11:$D$20,"x")-Z15</f>
        <v>0</v>
      </c>
      <c r="AA16" s="203"/>
      <c r="AB16" s="203">
        <f>COUNTIFS('TN-Liste_AEJ'!$F$11:$F$20,"&lt;18",'TN-Liste_AEJ'!$G$11:$G$20,"=EA",'TN-Liste_AEJ'!$C$11:$C$20,"x")-AB15</f>
        <v>0</v>
      </c>
      <c r="AC16" s="203"/>
      <c r="AD16" s="46"/>
    </row>
    <row r="17" spans="1:34">
      <c r="A17" s="45"/>
      <c r="B17" s="200" t="s">
        <v>55</v>
      </c>
      <c r="C17" s="200"/>
      <c r="D17" s="200"/>
      <c r="E17" s="200"/>
      <c r="F17" s="200"/>
      <c r="G17" s="200"/>
      <c r="H17" s="200"/>
      <c r="I17" s="200"/>
      <c r="J17" s="200"/>
      <c r="K17" s="203">
        <f>COUNTIFS('TN-Liste_AEJ'!$H$35:$H$134,"x",'TN-Liste_AEJ'!$D$35:$D$134,"x")</f>
        <v>0</v>
      </c>
      <c r="L17" s="203"/>
      <c r="M17" s="203">
        <f>COUNTIFS('TN-Liste_AEJ'!$H$35:$H$134,"x",'TN-Liste_AEJ'!$C$35:$C$134,"x")</f>
        <v>0</v>
      </c>
      <c r="N17" s="203"/>
      <c r="O17" s="35"/>
      <c r="P17" s="200" t="s">
        <v>3</v>
      </c>
      <c r="Q17" s="200"/>
      <c r="R17" s="200"/>
      <c r="S17" s="200"/>
      <c r="T17" s="200"/>
      <c r="U17" s="200"/>
      <c r="V17" s="200"/>
      <c r="W17" s="200"/>
      <c r="X17" s="200"/>
      <c r="Y17" s="200"/>
      <c r="Z17" s="203">
        <f>COUNTIFS('TN-Liste_AEJ'!$F$11:$F$20,"&lt;27",'TN-Liste_AEJ'!$G$11:$G$20,"=EA",'TN-Liste_AEJ'!$D$11:$D$20,"x")-Z16-Z15</f>
        <v>0</v>
      </c>
      <c r="AA17" s="203"/>
      <c r="AB17" s="203">
        <f>COUNTIFS('TN-Liste_AEJ'!$F$11:$F$20,"&lt;27",'TN-Liste_AEJ'!$G$11:$G$20,"=EA",'TN-Liste_AEJ'!$C$11:$C$20,"x")-AB16-AB15</f>
        <v>0</v>
      </c>
      <c r="AC17" s="203"/>
      <c r="AD17" s="46"/>
    </row>
    <row r="18" spans="1:34">
      <c r="A18" s="45"/>
      <c r="B18" s="200"/>
      <c r="C18" s="200"/>
      <c r="D18" s="200"/>
      <c r="E18" s="200"/>
      <c r="F18" s="200"/>
      <c r="G18" s="200"/>
      <c r="H18" s="200"/>
      <c r="I18" s="200"/>
      <c r="J18" s="200"/>
      <c r="K18" s="204">
        <f>SUM(K15:L17)</f>
        <v>0</v>
      </c>
      <c r="L18" s="204"/>
      <c r="M18" s="204">
        <f>SUM(M15:N17)</f>
        <v>0</v>
      </c>
      <c r="N18" s="204"/>
      <c r="O18" s="35"/>
      <c r="P18" s="200" t="s">
        <v>30</v>
      </c>
      <c r="Q18" s="200"/>
      <c r="R18" s="200"/>
      <c r="S18" s="200"/>
      <c r="T18" s="200"/>
      <c r="U18" s="200"/>
      <c r="V18" s="200"/>
      <c r="W18" s="200"/>
      <c r="X18" s="200"/>
      <c r="Y18" s="200"/>
      <c r="Z18" s="203">
        <f>COUNTIFS('TN-Liste_AEJ'!$F$11:$F$20,"&lt;45",'TN-Liste_AEJ'!$G$11:$G$20,"=EA",'TN-Liste_AEJ'!$D$11:$D$20,"x")-Z17-Z16-Z15</f>
        <v>0</v>
      </c>
      <c r="AA18" s="203"/>
      <c r="AB18" s="203">
        <f>COUNTIFS('TN-Liste_AEJ'!$F$11:$F$20,"&lt;45",'TN-Liste_AEJ'!$G$11:$G$20,"=EA",'TN-Liste_AEJ'!$C$11:$C$20,"x")-AB17-AB16-AB15</f>
        <v>0</v>
      </c>
      <c r="AC18" s="203"/>
      <c r="AD18" s="46"/>
    </row>
    <row r="19" spans="1:34">
      <c r="A19" s="45"/>
      <c r="B19" s="211" t="s">
        <v>197</v>
      </c>
      <c r="C19" s="211"/>
      <c r="D19" s="211"/>
      <c r="E19" s="211"/>
      <c r="F19" s="211"/>
      <c r="G19" s="211"/>
      <c r="H19" s="211"/>
      <c r="I19" s="211"/>
      <c r="J19" s="211"/>
      <c r="K19" s="211"/>
      <c r="L19" s="211"/>
      <c r="M19" s="204">
        <f>SUM(K18:N18)</f>
        <v>0</v>
      </c>
      <c r="N19" s="204"/>
      <c r="O19" s="35"/>
      <c r="P19" s="205" t="s">
        <v>29</v>
      </c>
      <c r="Q19" s="205"/>
      <c r="R19" s="205"/>
      <c r="S19" s="205"/>
      <c r="T19" s="205"/>
      <c r="U19" s="205"/>
      <c r="V19" s="205"/>
      <c r="W19" s="205"/>
      <c r="X19" s="205"/>
      <c r="Y19" s="205"/>
      <c r="Z19" s="203">
        <f>COUNTIFS('TN-Liste_AEJ'!$F$11:$F$20,"&lt;99",'TN-Liste_AEJ'!$G$11:$G$20,"=EA",'TN-Liste_AEJ'!$D$11:$D$20,"x")-Z18-Z17-Z16-Z15</f>
        <v>0</v>
      </c>
      <c r="AA19" s="203"/>
      <c r="AB19" s="203">
        <f>COUNTIFS('TN-Liste_AEJ'!$F$11:$F$20,"&lt;99",'TN-Liste_AEJ'!$G$11:$G$20,"=EA",'TN-Liste_AEJ'!$C$11:$C$20,"x")-AB18-AB17-AB16-AB15</f>
        <v>0</v>
      </c>
      <c r="AC19" s="203"/>
      <c r="AD19" s="46"/>
    </row>
    <row r="20" spans="1:34">
      <c r="A20" s="45"/>
      <c r="B20" s="47"/>
      <c r="C20" s="47"/>
      <c r="D20" s="47"/>
      <c r="E20" s="47"/>
      <c r="F20" s="47"/>
      <c r="G20" s="47"/>
      <c r="H20" s="47"/>
      <c r="I20" s="47"/>
      <c r="J20" s="47"/>
      <c r="K20" s="47"/>
      <c r="L20" s="47"/>
      <c r="M20" s="48"/>
      <c r="N20" s="48"/>
      <c r="O20" s="35"/>
      <c r="P20" s="49"/>
      <c r="Q20" s="50"/>
      <c r="R20" s="50"/>
      <c r="S20" s="50"/>
      <c r="T20" s="50"/>
      <c r="U20" s="50"/>
      <c r="V20" s="50"/>
      <c r="W20" s="50"/>
      <c r="X20" s="50"/>
      <c r="Y20" s="51"/>
      <c r="Z20" s="206">
        <f>SUM(Z15:AA19)</f>
        <v>0</v>
      </c>
      <c r="AA20" s="204"/>
      <c r="AB20" s="204">
        <f>SUM(AB15:AC19)</f>
        <v>0</v>
      </c>
      <c r="AC20" s="204"/>
      <c r="AD20" s="46"/>
    </row>
    <row r="21" spans="1:34" ht="4.5" customHeight="1">
      <c r="A21" s="45"/>
      <c r="B21" s="35"/>
      <c r="C21" s="35"/>
      <c r="D21" s="35"/>
      <c r="E21" s="35"/>
      <c r="F21" s="35"/>
      <c r="G21" s="35"/>
      <c r="H21" s="35"/>
      <c r="I21" s="35"/>
      <c r="J21" s="35"/>
      <c r="K21" s="35"/>
      <c r="L21" s="35"/>
      <c r="M21" s="35"/>
      <c r="N21" s="35"/>
      <c r="O21" s="35"/>
      <c r="P21" s="52"/>
      <c r="Q21" s="52"/>
      <c r="R21" s="52"/>
      <c r="S21" s="52"/>
      <c r="T21" s="52"/>
      <c r="U21" s="52"/>
      <c r="V21" s="52"/>
      <c r="W21" s="52"/>
      <c r="X21" s="52"/>
      <c r="Y21" s="52"/>
      <c r="Z21" s="53"/>
      <c r="AA21" s="53"/>
      <c r="AB21" s="53"/>
      <c r="AC21" s="53"/>
      <c r="AD21" s="46"/>
    </row>
    <row r="22" spans="1:34">
      <c r="A22" s="45"/>
      <c r="B22" s="202" t="s">
        <v>227</v>
      </c>
      <c r="C22" s="202"/>
      <c r="D22" s="202"/>
      <c r="E22" s="202"/>
      <c r="F22" s="202"/>
      <c r="G22" s="202"/>
      <c r="H22" s="202"/>
      <c r="I22" s="202"/>
      <c r="J22" s="202"/>
      <c r="K22" s="201" t="s">
        <v>92</v>
      </c>
      <c r="L22" s="201"/>
      <c r="M22" s="201" t="s">
        <v>93</v>
      </c>
      <c r="N22" s="201"/>
      <c r="O22" s="35"/>
      <c r="P22" s="204" t="s">
        <v>191</v>
      </c>
      <c r="Q22" s="204"/>
      <c r="R22" s="204"/>
      <c r="S22" s="204"/>
      <c r="T22" s="204"/>
      <c r="U22" s="204"/>
      <c r="V22" s="204"/>
      <c r="W22" s="204"/>
      <c r="X22" s="204"/>
      <c r="Y22" s="204"/>
      <c r="Z22" s="201" t="s">
        <v>92</v>
      </c>
      <c r="AA22" s="201"/>
      <c r="AB22" s="201" t="s">
        <v>93</v>
      </c>
      <c r="AC22" s="201"/>
      <c r="AD22" s="46"/>
    </row>
    <row r="23" spans="1:34">
      <c r="A23" s="45"/>
      <c r="B23" s="202"/>
      <c r="C23" s="202"/>
      <c r="D23" s="202"/>
      <c r="E23" s="202"/>
      <c r="F23" s="202"/>
      <c r="G23" s="202"/>
      <c r="H23" s="202"/>
      <c r="I23" s="202"/>
      <c r="J23" s="202"/>
      <c r="K23" s="203">
        <f>COUNTIFS('TN-Liste_AEJ'!$G$11:$G$20,"=EA",'TN-Liste_AEJ'!$D$11:$D$20,"x")+COUNTIFS('TN-Liste_AEJ'!$G$11:$G$20,"=HA",'TN-Liste_AEJ'!$D$11:$D$20,"x")+COUNTIFS('TN-Liste_AEJ'!$G$11:$G$20,"=HO",'TN-Liste_AEJ'!$D$11:$D$20,"x")+COUNTIFS('TN-Liste_AEJ'!$G$11:$G$20,"=PR",'TN-Liste_AEJ'!$D$11:$D$20,"x")+COUNTIFS('TN-Liste_AEJ'!$G$11:$G$20,"=SO",'TN-Liste_AEJ'!$D$11:$D$20,"x")</f>
        <v>0</v>
      </c>
      <c r="L23" s="203"/>
      <c r="M23" s="203">
        <f>COUNTIFS('TN-Liste_AEJ'!$G$11:$G$20,"=EA",'TN-Liste_AEJ'!$C$11:$C$20,"x")+COUNTIFS('TN-Liste_AEJ'!$G$11:$G$20,"=HA",'TN-Liste_AEJ'!$C$11:$C$20,"x")+COUNTIFS('TN-Liste_AEJ'!$G$11:$G$20,"=HO",'TN-Liste_AEJ'!$C$11:$C$20,"x")+COUNTIFS('TN-Liste_AEJ'!$G$11:$G$20,"=PR",'TN-Liste_AEJ'!$C$11:$C$20,"x")+COUNTIFS('TN-Liste_AEJ'!$G$11:$G$20,"=SO",'TN-Liste_AEJ'!$C$11:$C$20,"x")</f>
        <v>0</v>
      </c>
      <c r="N23" s="203"/>
      <c r="O23" s="35"/>
      <c r="P23" s="200" t="s">
        <v>57</v>
      </c>
      <c r="Q23" s="200"/>
      <c r="R23" s="200"/>
      <c r="S23" s="200"/>
      <c r="T23" s="200"/>
      <c r="U23" s="200"/>
      <c r="V23" s="200"/>
      <c r="W23" s="200"/>
      <c r="X23" s="200"/>
      <c r="Y23" s="200"/>
      <c r="Z23" s="203">
        <f>COUNTIFS('TN-Liste_AEJ'!$F$11:$F$20,"&lt;45",'TN-Liste_AEJ'!$G$11:$G$20,"=HA",'TN-Liste_AEJ'!$D$11:$D$20,"x")</f>
        <v>0</v>
      </c>
      <c r="AA23" s="203"/>
      <c r="AB23" s="203">
        <f>COUNTIFS('TN-Liste_AEJ'!$F$11:$F$20,"&lt;45",'TN-Liste_AEJ'!$G$11:$G$20,"=HA",'TN-Liste_AEJ'!$C$11:$C$20,"x")</f>
        <v>0</v>
      </c>
      <c r="AC23" s="203"/>
      <c r="AD23" s="46"/>
    </row>
    <row r="24" spans="1:34" ht="15" customHeight="1">
      <c r="A24" s="36"/>
      <c r="B24" s="35"/>
      <c r="C24" s="35"/>
      <c r="D24" s="35"/>
      <c r="E24" s="35"/>
      <c r="F24" s="35"/>
      <c r="G24" s="35"/>
      <c r="H24" s="35"/>
      <c r="I24" s="35"/>
      <c r="J24" s="35"/>
      <c r="K24" s="35"/>
      <c r="L24" s="35"/>
      <c r="M24" s="204">
        <f>K23+M23</f>
        <v>0</v>
      </c>
      <c r="N24" s="204"/>
      <c r="O24" s="35"/>
      <c r="P24" s="200" t="s">
        <v>29</v>
      </c>
      <c r="Q24" s="200"/>
      <c r="R24" s="200"/>
      <c r="S24" s="200"/>
      <c r="T24" s="200"/>
      <c r="U24" s="200"/>
      <c r="V24" s="200"/>
      <c r="W24" s="200"/>
      <c r="X24" s="200"/>
      <c r="Y24" s="200"/>
      <c r="Z24" s="203">
        <f>COUNTIFS('TN-Liste_AEJ'!$F$11:$F$20,"&lt;98",'TN-Liste_AEJ'!$G$11:$G$20,"=HA",'TN-Liste_AEJ'!$D$11:$D$20,"x")-Z23</f>
        <v>0</v>
      </c>
      <c r="AA24" s="203"/>
      <c r="AB24" s="203">
        <f>COUNTIFS('TN-Liste_AEJ'!$F$11:$F$20,"&lt;98",'TN-Liste_AEJ'!$G$11:$G$20,"=HA",'TN-Liste_AEJ'!$C$11:$C$20,"x")-AB23</f>
        <v>0</v>
      </c>
      <c r="AC24" s="203"/>
      <c r="AD24" s="34"/>
    </row>
    <row r="25" spans="1:34" ht="4.5" customHeight="1">
      <c r="A25" s="36"/>
      <c r="B25" s="35"/>
      <c r="C25" s="35"/>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4"/>
    </row>
    <row r="26" spans="1:34">
      <c r="A26" s="36"/>
      <c r="B26" s="35"/>
      <c r="C26" s="35"/>
      <c r="D26" s="35"/>
      <c r="E26" s="35"/>
      <c r="F26" s="35"/>
      <c r="G26" s="35"/>
      <c r="H26" s="35"/>
      <c r="I26" s="35"/>
      <c r="J26" s="35"/>
      <c r="K26" s="35"/>
      <c r="L26" s="35"/>
      <c r="M26" s="35"/>
      <c r="N26" s="35"/>
      <c r="O26" s="35"/>
      <c r="P26" s="207" t="s">
        <v>58</v>
      </c>
      <c r="Q26" s="207"/>
      <c r="R26" s="207"/>
      <c r="S26" s="207"/>
      <c r="T26" s="207"/>
      <c r="U26" s="207"/>
      <c r="V26" s="207"/>
      <c r="W26" s="207"/>
      <c r="X26" s="207"/>
      <c r="Y26" s="207"/>
      <c r="Z26" s="207"/>
      <c r="AA26" s="207"/>
      <c r="AB26" s="207"/>
      <c r="AC26" s="207"/>
      <c r="AD26" s="34"/>
    </row>
    <row r="27" spans="1:34">
      <c r="A27" s="36"/>
      <c r="B27" s="35"/>
      <c r="C27" s="35"/>
      <c r="D27" s="35"/>
      <c r="E27" s="35"/>
      <c r="F27" s="35"/>
      <c r="G27" s="35"/>
      <c r="H27" s="35"/>
      <c r="I27" s="35"/>
      <c r="J27" s="35"/>
      <c r="K27" s="35"/>
      <c r="L27" s="35"/>
      <c r="M27" s="35"/>
      <c r="N27" s="35"/>
      <c r="O27" s="35"/>
      <c r="P27" s="200" t="s">
        <v>28</v>
      </c>
      <c r="Q27" s="200"/>
      <c r="R27" s="200"/>
      <c r="S27" s="200"/>
      <c r="T27" s="200"/>
      <c r="U27" s="200"/>
      <c r="V27" s="203">
        <f>COUNTIF('TN-Liste_AEJ'!$G$11:$G$20,"HO")</f>
        <v>0</v>
      </c>
      <c r="W27" s="203"/>
      <c r="X27" s="200" t="s">
        <v>198</v>
      </c>
      <c r="Y27" s="200"/>
      <c r="Z27" s="200"/>
      <c r="AA27" s="200"/>
      <c r="AB27" s="203">
        <f>COUNTIF('TN-Liste_AEJ'!$G$11:$G$20,"PR")</f>
        <v>0</v>
      </c>
      <c r="AC27" s="203"/>
      <c r="AD27" s="34"/>
    </row>
    <row r="28" spans="1:34" ht="15" customHeight="1">
      <c r="A28" s="36"/>
      <c r="B28" s="35"/>
      <c r="C28" s="35"/>
      <c r="D28" s="35"/>
      <c r="E28" s="35"/>
      <c r="F28" s="35"/>
      <c r="G28" s="35"/>
      <c r="H28" s="35"/>
      <c r="I28" s="35"/>
      <c r="J28" s="35"/>
      <c r="K28" s="35"/>
      <c r="L28" s="35"/>
      <c r="M28" s="35"/>
      <c r="N28" s="35"/>
      <c r="O28" s="54"/>
      <c r="P28" s="198"/>
      <c r="Q28" s="198"/>
      <c r="R28" s="198"/>
      <c r="S28" s="198"/>
      <c r="T28" s="198"/>
      <c r="U28" s="198"/>
      <c r="V28" s="198"/>
      <c r="W28" s="198"/>
      <c r="X28" s="55" t="s">
        <v>96</v>
      </c>
      <c r="Y28" s="55"/>
      <c r="Z28" s="55"/>
      <c r="AA28" s="55"/>
      <c r="AB28" s="203">
        <f>COUNTIF('TN-Liste_AEJ'!$G$11:$G$20,"SO")</f>
        <v>0</v>
      </c>
      <c r="AC28" s="203"/>
      <c r="AD28" s="34"/>
    </row>
    <row r="29" spans="1:34" ht="4.5" customHeight="1">
      <c r="A29" s="36"/>
      <c r="B29" s="54"/>
      <c r="C29" s="54"/>
      <c r="D29" s="54"/>
      <c r="E29" s="54"/>
      <c r="F29" s="54"/>
      <c r="G29" s="54"/>
      <c r="H29" s="54"/>
      <c r="I29" s="54"/>
      <c r="J29" s="54"/>
      <c r="K29" s="54"/>
      <c r="L29" s="54"/>
      <c r="M29" s="54"/>
      <c r="N29" s="54"/>
      <c r="O29" s="35"/>
      <c r="P29" s="54"/>
      <c r="Q29" s="54"/>
      <c r="R29" s="54"/>
      <c r="S29" s="54"/>
      <c r="T29" s="54"/>
      <c r="U29" s="54"/>
      <c r="V29" s="54"/>
      <c r="W29" s="54"/>
      <c r="X29" s="54"/>
      <c r="Y29" s="54"/>
      <c r="Z29" s="54"/>
      <c r="AA29" s="54"/>
      <c r="AB29" s="35"/>
      <c r="AC29" s="35"/>
      <c r="AD29" s="34"/>
    </row>
    <row r="30" spans="1:34">
      <c r="A30" s="36" t="s">
        <v>106</v>
      </c>
      <c r="B30" s="207" t="s">
        <v>35</v>
      </c>
      <c r="C30" s="207"/>
      <c r="D30" s="207"/>
      <c r="E30" s="207"/>
      <c r="F30" s="207"/>
      <c r="G30" s="207"/>
      <c r="H30" s="207"/>
      <c r="I30" s="207"/>
      <c r="J30" s="207"/>
      <c r="K30" s="207"/>
      <c r="L30" s="201" t="s">
        <v>98</v>
      </c>
      <c r="M30" s="201"/>
      <c r="N30" s="201"/>
      <c r="O30" s="54"/>
      <c r="P30" s="207" t="s">
        <v>2</v>
      </c>
      <c r="Q30" s="207"/>
      <c r="R30" s="207"/>
      <c r="S30" s="207"/>
      <c r="T30" s="207"/>
      <c r="U30" s="207"/>
      <c r="V30" s="207"/>
      <c r="W30" s="207"/>
      <c r="X30" s="207"/>
      <c r="Y30" s="207"/>
      <c r="Z30" s="207"/>
      <c r="AA30" s="201" t="s">
        <v>94</v>
      </c>
      <c r="AB30" s="201"/>
      <c r="AC30" s="201"/>
      <c r="AD30" s="56"/>
      <c r="AF30" s="5"/>
      <c r="AG30" s="7"/>
      <c r="AH30" s="6"/>
    </row>
    <row r="31" spans="1:34">
      <c r="A31" s="45"/>
      <c r="B31" s="200" t="s">
        <v>196</v>
      </c>
      <c r="C31" s="200"/>
      <c r="D31" s="200"/>
      <c r="E31" s="200"/>
      <c r="F31" s="200"/>
      <c r="G31" s="200"/>
      <c r="H31" s="200"/>
      <c r="I31" s="200"/>
      <c r="J31" s="200"/>
      <c r="K31" s="200"/>
      <c r="L31" s="188"/>
      <c r="M31" s="188"/>
      <c r="N31" s="188"/>
      <c r="O31" s="54"/>
      <c r="P31" s="200" t="s">
        <v>38</v>
      </c>
      <c r="Q31" s="200"/>
      <c r="R31" s="200"/>
      <c r="S31" s="200"/>
      <c r="T31" s="200"/>
      <c r="U31" s="200"/>
      <c r="V31" s="200"/>
      <c r="W31" s="200"/>
      <c r="X31" s="200"/>
      <c r="Y31" s="200"/>
      <c r="Z31" s="200"/>
      <c r="AA31" s="188"/>
      <c r="AB31" s="188"/>
      <c r="AC31" s="188"/>
      <c r="AD31" s="56"/>
      <c r="AF31" s="5"/>
      <c r="AG31" s="7"/>
      <c r="AH31" s="6"/>
    </row>
    <row r="32" spans="1:34">
      <c r="A32" s="45"/>
      <c r="B32" s="200" t="s">
        <v>59</v>
      </c>
      <c r="C32" s="200"/>
      <c r="D32" s="200"/>
      <c r="E32" s="200"/>
      <c r="F32" s="200"/>
      <c r="G32" s="200"/>
      <c r="H32" s="200"/>
      <c r="I32" s="200"/>
      <c r="J32" s="200"/>
      <c r="K32" s="200"/>
      <c r="L32" s="209"/>
      <c r="M32" s="209"/>
      <c r="N32" s="209"/>
      <c r="O32" s="54"/>
      <c r="P32" s="200" t="s">
        <v>39</v>
      </c>
      <c r="Q32" s="200"/>
      <c r="R32" s="200"/>
      <c r="S32" s="200"/>
      <c r="T32" s="200"/>
      <c r="U32" s="200"/>
      <c r="V32" s="200"/>
      <c r="W32" s="200"/>
      <c r="X32" s="200"/>
      <c r="Y32" s="200"/>
      <c r="Z32" s="200"/>
      <c r="AA32" s="188"/>
      <c r="AB32" s="188"/>
      <c r="AC32" s="188"/>
      <c r="AD32" s="56"/>
      <c r="AF32" s="5"/>
      <c r="AG32" s="7"/>
      <c r="AH32" s="6"/>
    </row>
    <row r="33" spans="1:34">
      <c r="A33" s="45"/>
      <c r="B33" s="191" t="s">
        <v>121</v>
      </c>
      <c r="C33" s="191"/>
      <c r="D33" s="191"/>
      <c r="E33" s="191"/>
      <c r="F33" s="191"/>
      <c r="G33" s="191"/>
      <c r="H33" s="191"/>
      <c r="I33" s="208">
        <v>9.6</v>
      </c>
      <c r="J33" s="208"/>
      <c r="K33" s="208"/>
      <c r="L33" s="210">
        <f>L32*I33</f>
        <v>0</v>
      </c>
      <c r="M33" s="210"/>
      <c r="N33" s="210"/>
      <c r="O33" s="54"/>
      <c r="P33" s="200" t="s">
        <v>0</v>
      </c>
      <c r="Q33" s="200"/>
      <c r="R33" s="200"/>
      <c r="S33" s="200"/>
      <c r="T33" s="200"/>
      <c r="U33" s="200"/>
      <c r="V33" s="200"/>
      <c r="W33" s="200"/>
      <c r="X33" s="200"/>
      <c r="Y33" s="200"/>
      <c r="Z33" s="200"/>
      <c r="AA33" s="188"/>
      <c r="AB33" s="188"/>
      <c r="AC33" s="188"/>
      <c r="AD33" s="56"/>
      <c r="AF33" s="5"/>
      <c r="AG33" s="7"/>
      <c r="AH33" s="6"/>
    </row>
    <row r="34" spans="1:34">
      <c r="A34" s="45"/>
      <c r="B34" s="200" t="s">
        <v>37</v>
      </c>
      <c r="C34" s="200"/>
      <c r="D34" s="200"/>
      <c r="E34" s="200"/>
      <c r="F34" s="200"/>
      <c r="G34" s="200"/>
      <c r="H34" s="200"/>
      <c r="I34" s="200"/>
      <c r="J34" s="200"/>
      <c r="K34" s="200"/>
      <c r="L34" s="188">
        <v>0</v>
      </c>
      <c r="M34" s="188"/>
      <c r="N34" s="188"/>
      <c r="O34" s="54"/>
      <c r="P34" s="200" t="s">
        <v>1</v>
      </c>
      <c r="Q34" s="200"/>
      <c r="R34" s="200"/>
      <c r="S34" s="200"/>
      <c r="T34" s="200"/>
      <c r="U34" s="200"/>
      <c r="V34" s="200"/>
      <c r="W34" s="200"/>
      <c r="X34" s="200"/>
      <c r="Y34" s="200"/>
      <c r="Z34" s="200"/>
      <c r="AA34" s="188"/>
      <c r="AB34" s="188"/>
      <c r="AC34" s="188"/>
      <c r="AD34" s="56"/>
      <c r="AF34" s="5"/>
      <c r="AG34" s="8"/>
      <c r="AH34" s="9"/>
    </row>
    <row r="35" spans="1:34">
      <c r="A35" s="45"/>
      <c r="B35" s="201" t="s">
        <v>60</v>
      </c>
      <c r="C35" s="201"/>
      <c r="D35" s="201"/>
      <c r="E35" s="201"/>
      <c r="F35" s="201"/>
      <c r="G35" s="201"/>
      <c r="H35" s="201"/>
      <c r="I35" s="201"/>
      <c r="J35" s="201"/>
      <c r="K35" s="201"/>
      <c r="L35" s="201"/>
      <c r="M35" s="201"/>
      <c r="N35" s="201"/>
      <c r="O35" s="54"/>
      <c r="P35" s="200" t="s">
        <v>199</v>
      </c>
      <c r="Q35" s="200"/>
      <c r="R35" s="200"/>
      <c r="S35" s="200"/>
      <c r="T35" s="200"/>
      <c r="U35" s="200"/>
      <c r="V35" s="200"/>
      <c r="W35" s="200"/>
      <c r="X35" s="200"/>
      <c r="Y35" s="200"/>
      <c r="Z35" s="200"/>
      <c r="AA35" s="188">
        <v>0</v>
      </c>
      <c r="AB35" s="188"/>
      <c r="AC35" s="188"/>
      <c r="AD35" s="56"/>
      <c r="AF35" s="5"/>
      <c r="AG35" s="8"/>
      <c r="AH35" s="9"/>
    </row>
    <row r="36" spans="1:34">
      <c r="A36" s="45"/>
      <c r="B36" s="196" t="s">
        <v>61</v>
      </c>
      <c r="C36" s="196"/>
      <c r="D36" s="196"/>
      <c r="E36" s="196"/>
      <c r="F36" s="196"/>
      <c r="G36" s="196"/>
      <c r="H36" s="196"/>
      <c r="I36" s="196"/>
      <c r="J36" s="196"/>
      <c r="K36" s="196"/>
      <c r="L36" s="201" t="s">
        <v>36</v>
      </c>
      <c r="M36" s="201"/>
      <c r="N36" s="201"/>
      <c r="O36" s="54"/>
      <c r="P36" s="200" t="s">
        <v>40</v>
      </c>
      <c r="Q36" s="200"/>
      <c r="R36" s="200"/>
      <c r="S36" s="200"/>
      <c r="T36" s="200"/>
      <c r="U36" s="200"/>
      <c r="V36" s="200"/>
      <c r="W36" s="200"/>
      <c r="X36" s="200"/>
      <c r="Y36" s="200"/>
      <c r="Z36" s="200"/>
      <c r="AA36" s="188">
        <v>0</v>
      </c>
      <c r="AB36" s="188"/>
      <c r="AC36" s="188"/>
      <c r="AD36" s="56"/>
      <c r="AF36" s="5"/>
      <c r="AG36" s="8"/>
      <c r="AH36" s="9"/>
    </row>
    <row r="37" spans="1:34">
      <c r="A37" s="45"/>
      <c r="B37" s="193"/>
      <c r="C37" s="193"/>
      <c r="D37" s="193"/>
      <c r="E37" s="193"/>
      <c r="F37" s="193"/>
      <c r="G37" s="193"/>
      <c r="H37" s="193"/>
      <c r="I37" s="193"/>
      <c r="J37" s="193"/>
      <c r="K37" s="193"/>
      <c r="L37" s="188">
        <v>0</v>
      </c>
      <c r="M37" s="188"/>
      <c r="N37" s="188"/>
      <c r="O37" s="54"/>
      <c r="P37" s="200" t="s">
        <v>32</v>
      </c>
      <c r="Q37" s="200"/>
      <c r="R37" s="200"/>
      <c r="S37" s="200"/>
      <c r="T37" s="200"/>
      <c r="U37" s="200"/>
      <c r="V37" s="200"/>
      <c r="W37" s="200"/>
      <c r="X37" s="200"/>
      <c r="Y37" s="200"/>
      <c r="Z37" s="200"/>
      <c r="AA37" s="188">
        <v>0</v>
      </c>
      <c r="AB37" s="188"/>
      <c r="AC37" s="188"/>
      <c r="AD37" s="56"/>
      <c r="AF37" s="5"/>
      <c r="AG37" s="8"/>
      <c r="AH37" s="9"/>
    </row>
    <row r="38" spans="1:34">
      <c r="A38" s="45"/>
      <c r="B38" s="193"/>
      <c r="C38" s="193"/>
      <c r="D38" s="193"/>
      <c r="E38" s="193"/>
      <c r="F38" s="193"/>
      <c r="G38" s="193"/>
      <c r="H38" s="193"/>
      <c r="I38" s="193"/>
      <c r="J38" s="193"/>
      <c r="K38" s="193"/>
      <c r="L38" s="188">
        <v>0</v>
      </c>
      <c r="M38" s="188"/>
      <c r="N38" s="188"/>
      <c r="O38" s="54"/>
      <c r="P38" s="200" t="s">
        <v>33</v>
      </c>
      <c r="Q38" s="200"/>
      <c r="R38" s="200"/>
      <c r="S38" s="200"/>
      <c r="T38" s="200"/>
      <c r="U38" s="200"/>
      <c r="V38" s="200"/>
      <c r="W38" s="200"/>
      <c r="X38" s="200"/>
      <c r="Y38" s="200"/>
      <c r="Z38" s="200"/>
      <c r="AA38" s="188">
        <v>0</v>
      </c>
      <c r="AB38" s="188"/>
      <c r="AC38" s="188"/>
      <c r="AD38" s="56"/>
      <c r="AF38" s="5"/>
      <c r="AG38" s="8"/>
      <c r="AH38" s="9"/>
    </row>
    <row r="39" spans="1:34">
      <c r="A39" s="45"/>
      <c r="B39" s="193"/>
      <c r="C39" s="193"/>
      <c r="D39" s="193"/>
      <c r="E39" s="193"/>
      <c r="F39" s="193"/>
      <c r="G39" s="193"/>
      <c r="H39" s="193"/>
      <c r="I39" s="193"/>
      <c r="J39" s="193"/>
      <c r="K39" s="193"/>
      <c r="L39" s="188">
        <v>0</v>
      </c>
      <c r="M39" s="188"/>
      <c r="N39" s="188"/>
      <c r="O39" s="54"/>
      <c r="P39" s="194" t="s">
        <v>41</v>
      </c>
      <c r="Q39" s="194"/>
      <c r="R39" s="194"/>
      <c r="S39" s="194"/>
      <c r="T39" s="194"/>
      <c r="U39" s="194"/>
      <c r="V39" s="194"/>
      <c r="W39" s="194"/>
      <c r="X39" s="194"/>
      <c r="Y39" s="194"/>
      <c r="Z39" s="194"/>
      <c r="AA39" s="186">
        <f>SUM(AA31:AC38)</f>
        <v>0</v>
      </c>
      <c r="AB39" s="186"/>
      <c r="AC39" s="186"/>
      <c r="AD39" s="56"/>
      <c r="AF39" s="5"/>
      <c r="AG39" s="8"/>
      <c r="AH39" s="9"/>
    </row>
    <row r="40" spans="1:34">
      <c r="A40" s="36"/>
      <c r="B40" s="199" t="s">
        <v>95</v>
      </c>
      <c r="C40" s="199"/>
      <c r="D40" s="199"/>
      <c r="E40" s="199"/>
      <c r="F40" s="199"/>
      <c r="G40" s="199"/>
      <c r="H40" s="199"/>
      <c r="I40" s="199"/>
      <c r="J40" s="199"/>
      <c r="K40" s="199"/>
      <c r="L40" s="184"/>
      <c r="M40" s="185"/>
      <c r="N40" s="185"/>
      <c r="O40" s="54"/>
      <c r="P40" s="199" t="s">
        <v>42</v>
      </c>
      <c r="Q40" s="199"/>
      <c r="R40" s="199"/>
      <c r="S40" s="199"/>
      <c r="T40" s="199"/>
      <c r="U40" s="199"/>
      <c r="V40" s="199"/>
      <c r="W40" s="199"/>
      <c r="X40" s="199"/>
      <c r="Y40" s="199"/>
      <c r="Z40" s="199"/>
      <c r="AA40" s="184">
        <f>L33</f>
        <v>0</v>
      </c>
      <c r="AB40" s="184"/>
      <c r="AC40" s="184"/>
      <c r="AD40" s="56"/>
      <c r="AF40" s="5"/>
      <c r="AG40" s="8"/>
      <c r="AH40" s="9"/>
    </row>
    <row r="41" spans="1:34">
      <c r="A41" s="36"/>
      <c r="B41" s="54"/>
      <c r="C41" s="54"/>
      <c r="D41" s="54"/>
      <c r="E41" s="54"/>
      <c r="F41" s="54"/>
      <c r="G41" s="54"/>
      <c r="H41" s="54"/>
      <c r="I41" s="54"/>
      <c r="J41" s="54"/>
      <c r="K41" s="54"/>
      <c r="L41" s="54"/>
      <c r="M41" s="54"/>
      <c r="N41" s="54"/>
      <c r="O41" s="54"/>
      <c r="P41" s="199" t="s">
        <v>43</v>
      </c>
      <c r="Q41" s="199"/>
      <c r="R41" s="199"/>
      <c r="S41" s="199"/>
      <c r="T41" s="199"/>
      <c r="U41" s="199"/>
      <c r="V41" s="199"/>
      <c r="W41" s="199"/>
      <c r="X41" s="199"/>
      <c r="Y41" s="199"/>
      <c r="Z41" s="199"/>
      <c r="AA41" s="184">
        <f>L34</f>
        <v>0</v>
      </c>
      <c r="AB41" s="184"/>
      <c r="AC41" s="184"/>
      <c r="AD41" s="56"/>
      <c r="AF41" s="5"/>
      <c r="AG41" s="8"/>
      <c r="AH41" s="9"/>
    </row>
    <row r="42" spans="1:34">
      <c r="A42" s="36"/>
      <c r="B42" s="194" t="s">
        <v>41</v>
      </c>
      <c r="C42" s="194"/>
      <c r="D42" s="194"/>
      <c r="E42" s="194"/>
      <c r="F42" s="194"/>
      <c r="G42" s="194"/>
      <c r="H42" s="194"/>
      <c r="I42" s="194"/>
      <c r="J42" s="194"/>
      <c r="K42" s="194"/>
      <c r="L42" s="186">
        <f>L31+L33+L34+L37+L38+L39+L40</f>
        <v>0</v>
      </c>
      <c r="M42" s="187"/>
      <c r="N42" s="187"/>
      <c r="O42" s="35"/>
      <c r="P42" s="35"/>
      <c r="Q42" s="35"/>
      <c r="R42" s="35"/>
      <c r="S42" s="35"/>
      <c r="T42" s="35"/>
      <c r="U42" s="35"/>
      <c r="V42" s="35"/>
      <c r="W42" s="35"/>
      <c r="X42" s="35"/>
      <c r="Y42" s="35"/>
      <c r="Z42" s="35"/>
      <c r="AA42" s="35"/>
      <c r="AB42" s="35"/>
      <c r="AC42" s="35"/>
      <c r="AD42" s="56"/>
      <c r="AF42" s="5"/>
      <c r="AG42" s="8"/>
      <c r="AH42" s="9"/>
    </row>
    <row r="43" spans="1:34">
      <c r="A43" s="45"/>
      <c r="B43" s="54"/>
      <c r="C43" s="54"/>
      <c r="D43" s="54"/>
      <c r="E43" s="54"/>
      <c r="F43" s="54"/>
      <c r="G43" s="54"/>
      <c r="H43" s="35"/>
      <c r="I43" s="35"/>
      <c r="J43" s="35"/>
      <c r="K43" s="35"/>
      <c r="L43" s="35"/>
      <c r="M43" s="35"/>
      <c r="N43" s="35"/>
      <c r="O43" s="54"/>
      <c r="P43" s="35"/>
      <c r="Q43" s="57"/>
      <c r="R43" s="57"/>
      <c r="S43" s="57"/>
      <c r="T43" s="192" t="b">
        <f>IF(L44&gt;0,IF(AA43*0.7&gt;=200,AA43*0.7,0))</f>
        <v>0</v>
      </c>
      <c r="U43" s="192"/>
      <c r="V43" s="192"/>
      <c r="W43" s="57"/>
      <c r="X43" s="35"/>
      <c r="Y43" s="57" t="s">
        <v>41</v>
      </c>
      <c r="Z43" s="57"/>
      <c r="AA43" s="186">
        <f>SUM(AA39:AA41)</f>
        <v>0</v>
      </c>
      <c r="AB43" s="186"/>
      <c r="AC43" s="186"/>
      <c r="AD43" s="56"/>
      <c r="AF43" s="5"/>
      <c r="AG43" s="8"/>
      <c r="AH43" s="9"/>
    </row>
    <row r="44" spans="1:34">
      <c r="A44" s="45"/>
      <c r="B44" s="54"/>
      <c r="C44" s="54"/>
      <c r="D44" s="54"/>
      <c r="E44" s="54"/>
      <c r="F44" s="54"/>
      <c r="G44" s="54"/>
      <c r="H44" s="35"/>
      <c r="I44" s="58" t="s">
        <v>44</v>
      </c>
      <c r="J44" s="35"/>
      <c r="K44" s="35"/>
      <c r="L44" s="186">
        <f>AA43-L42</f>
        <v>0</v>
      </c>
      <c r="M44" s="186"/>
      <c r="N44" s="186"/>
      <c r="O44" s="54"/>
      <c r="P44" s="35" t="s">
        <v>188</v>
      </c>
      <c r="Q44" s="35"/>
      <c r="R44" s="35"/>
      <c r="S44" s="35"/>
      <c r="T44" s="186">
        <f>IF(L44&lt;0,0,IF(T43&gt;L44,L44,T43))</f>
        <v>0</v>
      </c>
      <c r="U44" s="186"/>
      <c r="V44" s="186"/>
      <c r="W44" s="58"/>
      <c r="X44" s="58"/>
      <c r="Y44" s="58"/>
      <c r="Z44" s="58"/>
      <c r="AA44" s="35"/>
      <c r="AB44" s="35"/>
      <c r="AC44" s="35"/>
      <c r="AD44" s="56"/>
      <c r="AF44" s="5"/>
      <c r="AG44" s="8"/>
      <c r="AH44" s="9"/>
    </row>
    <row r="45" spans="1:34" ht="4.5" customHeight="1">
      <c r="A45" s="45"/>
      <c r="B45" s="54"/>
      <c r="C45" s="54"/>
      <c r="D45" s="54"/>
      <c r="E45" s="54"/>
      <c r="F45" s="54"/>
      <c r="G45" s="54"/>
      <c r="H45" s="54"/>
      <c r="I45" s="54"/>
      <c r="J45" s="54"/>
      <c r="K45" s="54"/>
      <c r="L45" s="54"/>
      <c r="M45" s="54"/>
      <c r="N45" s="54"/>
      <c r="O45" s="53"/>
      <c r="P45" s="54"/>
      <c r="Q45" s="54"/>
      <c r="R45" s="54"/>
      <c r="S45" s="54"/>
      <c r="T45" s="54"/>
      <c r="U45" s="54"/>
      <c r="V45" s="54"/>
      <c r="W45" s="54"/>
      <c r="X45" s="54"/>
      <c r="Y45" s="54"/>
      <c r="Z45" s="54"/>
      <c r="AA45" s="54"/>
      <c r="AB45" s="54"/>
      <c r="AC45" s="54"/>
      <c r="AD45" s="56"/>
    </row>
    <row r="46" spans="1:34">
      <c r="A46" s="45" t="s">
        <v>107</v>
      </c>
      <c r="B46" s="52" t="s">
        <v>99</v>
      </c>
      <c r="C46" s="53"/>
      <c r="D46" s="53"/>
      <c r="E46" s="53"/>
      <c r="F46" s="53"/>
      <c r="G46" s="53"/>
      <c r="H46" s="53"/>
      <c r="I46" s="53"/>
      <c r="J46" s="53"/>
      <c r="K46" s="53"/>
      <c r="L46" s="53"/>
      <c r="M46" s="53"/>
      <c r="N46" s="53"/>
      <c r="O46" s="59"/>
      <c r="P46" s="53"/>
      <c r="Q46" s="53"/>
      <c r="R46" s="53"/>
      <c r="S46" s="53"/>
      <c r="T46" s="53"/>
      <c r="U46" s="53"/>
      <c r="V46" s="53"/>
      <c r="W46" s="53"/>
      <c r="X46" s="53"/>
      <c r="Y46" s="53"/>
      <c r="Z46" s="53"/>
      <c r="AA46" s="53"/>
      <c r="AB46" s="53"/>
      <c r="AC46" s="54"/>
      <c r="AD46" s="56"/>
    </row>
    <row r="47" spans="1:34">
      <c r="A47" s="45"/>
      <c r="B47" s="195" t="s">
        <v>192</v>
      </c>
      <c r="C47" s="195"/>
      <c r="D47" s="195"/>
      <c r="E47" s="195"/>
      <c r="F47" s="189"/>
      <c r="G47" s="189"/>
      <c r="H47" s="189"/>
      <c r="I47" s="189"/>
      <c r="J47" s="189"/>
      <c r="K47" s="189"/>
      <c r="L47" s="189"/>
      <c r="M47" s="189"/>
      <c r="N47" s="189"/>
      <c r="O47" s="59"/>
      <c r="P47" s="195" t="s">
        <v>101</v>
      </c>
      <c r="Q47" s="195"/>
      <c r="R47" s="195"/>
      <c r="S47" s="195"/>
      <c r="T47" s="189"/>
      <c r="U47" s="189"/>
      <c r="V47" s="189"/>
      <c r="W47" s="189"/>
      <c r="X47" s="189"/>
      <c r="Y47" s="189"/>
      <c r="Z47" s="189"/>
      <c r="AA47" s="189"/>
      <c r="AB47" s="189"/>
      <c r="AC47" s="54"/>
      <c r="AD47" s="56"/>
    </row>
    <row r="48" spans="1:34">
      <c r="A48" s="45"/>
      <c r="B48" s="195" t="s">
        <v>100</v>
      </c>
      <c r="C48" s="195"/>
      <c r="D48" s="195"/>
      <c r="E48" s="195"/>
      <c r="F48" s="190"/>
      <c r="G48" s="190"/>
      <c r="H48" s="190"/>
      <c r="I48" s="190"/>
      <c r="J48" s="190"/>
      <c r="K48" s="190"/>
      <c r="L48" s="190"/>
      <c r="M48" s="190"/>
      <c r="N48" s="190"/>
      <c r="O48" s="54"/>
      <c r="P48" s="195"/>
      <c r="Q48" s="195"/>
      <c r="R48" s="195"/>
      <c r="S48" s="195"/>
      <c r="T48" s="183"/>
      <c r="U48" s="183"/>
      <c r="V48" s="183"/>
      <c r="W48" s="183"/>
      <c r="X48" s="183"/>
      <c r="Y48" s="183"/>
      <c r="Z48" s="183"/>
      <c r="AA48" s="183"/>
      <c r="AB48" s="183"/>
      <c r="AC48" s="54"/>
      <c r="AD48" s="56"/>
    </row>
    <row r="49" spans="1:30" ht="4.5" customHeight="1">
      <c r="A49" s="60"/>
      <c r="B49" s="56"/>
      <c r="C49" s="56"/>
      <c r="D49" s="56"/>
      <c r="E49" s="56"/>
      <c r="F49" s="56"/>
      <c r="G49" s="56"/>
      <c r="H49" s="56"/>
      <c r="I49" s="56"/>
      <c r="J49" s="56"/>
      <c r="K49" s="56"/>
      <c r="L49" s="56"/>
      <c r="M49" s="56"/>
      <c r="N49" s="56"/>
      <c r="O49" s="61"/>
      <c r="P49" s="56"/>
      <c r="Q49" s="56"/>
      <c r="R49" s="56"/>
      <c r="S49" s="56"/>
      <c r="T49" s="56"/>
      <c r="U49" s="56"/>
      <c r="V49" s="56"/>
      <c r="W49" s="56"/>
      <c r="X49" s="56"/>
      <c r="Y49" s="56"/>
      <c r="Z49" s="56"/>
      <c r="AA49" s="56"/>
      <c r="AB49" s="56"/>
      <c r="AC49" s="56"/>
      <c r="AD49" s="56"/>
    </row>
    <row r="50" spans="1:30">
      <c r="A50" s="60"/>
      <c r="B50" s="213" t="s">
        <v>103</v>
      </c>
      <c r="C50" s="214"/>
      <c r="D50" s="214"/>
      <c r="E50" s="214"/>
      <c r="F50" s="214"/>
      <c r="G50" s="214"/>
      <c r="H50" s="214"/>
      <c r="I50" s="214"/>
      <c r="J50" s="214"/>
      <c r="K50" s="214"/>
      <c r="L50" s="214"/>
      <c r="M50" s="214"/>
      <c r="N50" s="62" t="s">
        <v>110</v>
      </c>
      <c r="O50" s="63" t="s">
        <v>223</v>
      </c>
      <c r="P50" s="64"/>
      <c r="Q50" s="64"/>
      <c r="R50" s="64"/>
      <c r="S50" s="64"/>
      <c r="T50" s="64"/>
      <c r="U50" s="64"/>
      <c r="V50" s="64"/>
      <c r="W50" s="64"/>
      <c r="X50" s="65"/>
      <c r="Y50" s="66"/>
      <c r="Z50" s="183" t="s">
        <v>114</v>
      </c>
      <c r="AA50" s="183"/>
      <c r="AB50" s="183"/>
      <c r="AC50" s="183"/>
      <c r="AD50" s="183"/>
    </row>
    <row r="51" spans="1:30" ht="15" customHeight="1">
      <c r="A51" s="60" t="s">
        <v>108</v>
      </c>
      <c r="B51" s="67" t="s">
        <v>122</v>
      </c>
      <c r="C51" s="68"/>
      <c r="D51" s="68"/>
      <c r="E51" s="68"/>
      <c r="F51" s="68"/>
      <c r="G51" s="68"/>
      <c r="H51" s="68"/>
      <c r="I51" s="68"/>
      <c r="J51" s="68"/>
      <c r="K51" s="68"/>
      <c r="L51" s="101"/>
      <c r="M51" s="101" t="b">
        <v>0</v>
      </c>
      <c r="N51" s="45"/>
      <c r="O51" s="70" t="s">
        <v>221</v>
      </c>
      <c r="P51" s="70"/>
      <c r="Q51" s="70"/>
      <c r="R51" s="70"/>
      <c r="S51" s="71"/>
      <c r="T51" s="71"/>
      <c r="U51" s="71"/>
      <c r="V51" s="71"/>
      <c r="W51" s="71"/>
      <c r="X51" s="102"/>
      <c r="Y51" s="103" t="b">
        <v>0</v>
      </c>
      <c r="Z51" s="174" t="e">
        <f>IF(AND(H4&lt;&gt;0,AA4&lt;&gt;0,J5&lt;&gt;0,AA5&lt;&gt;0,I7&lt;&gt;0,AB11=TRUE,AB12=FALSE,M19/M24&lt;20,M19&lt;=100,T44&gt;0,F48&lt;&gt;0,M51=TRUE,Y51=TRUE,Y52=TRUE,Y53=TRUE,Y54=TRUE)=TRUE,"Der Antrag ist vollständig und nach erster Prüfung korrekt!","Der Antrag ist nicht vollständig bzw. nicht förderfähig!")</f>
        <v>#DIV/0!</v>
      </c>
      <c r="AA51" s="175"/>
      <c r="AB51" s="175"/>
      <c r="AC51" s="175"/>
      <c r="AD51" s="176"/>
    </row>
    <row r="52" spans="1:30">
      <c r="A52" s="60"/>
      <c r="B52" s="72"/>
      <c r="C52" s="68"/>
      <c r="D52" s="68"/>
      <c r="E52" s="68"/>
      <c r="F52" s="68"/>
      <c r="G52" s="68"/>
      <c r="H52" s="68"/>
      <c r="I52" s="68"/>
      <c r="J52" s="68"/>
      <c r="K52" s="68"/>
      <c r="L52" s="69"/>
      <c r="M52" s="69"/>
      <c r="N52" s="45"/>
      <c r="O52" s="70" t="s">
        <v>222</v>
      </c>
      <c r="P52" s="73"/>
      <c r="Q52" s="73"/>
      <c r="R52" s="73"/>
      <c r="S52" s="73"/>
      <c r="T52" s="73"/>
      <c r="U52" s="73"/>
      <c r="V52" s="73"/>
      <c r="W52" s="73"/>
      <c r="X52" s="104"/>
      <c r="Y52" s="105" t="b">
        <v>0</v>
      </c>
      <c r="Z52" s="177"/>
      <c r="AA52" s="178"/>
      <c r="AB52" s="178"/>
      <c r="AC52" s="178"/>
      <c r="AD52" s="179"/>
    </row>
    <row r="53" spans="1:30">
      <c r="A53" s="60" t="s">
        <v>109</v>
      </c>
      <c r="B53" s="67" t="s">
        <v>218</v>
      </c>
      <c r="C53" s="68"/>
      <c r="D53" s="68"/>
      <c r="E53" s="68"/>
      <c r="F53" s="68"/>
      <c r="G53" s="68"/>
      <c r="H53" s="68"/>
      <c r="I53" s="68"/>
      <c r="J53" s="68"/>
      <c r="K53" s="68"/>
      <c r="L53" s="101"/>
      <c r="M53" s="101" t="b">
        <v>0</v>
      </c>
      <c r="N53" s="45"/>
      <c r="O53" s="70" t="s">
        <v>220</v>
      </c>
      <c r="P53" s="73"/>
      <c r="Q53" s="73"/>
      <c r="R53" s="73"/>
      <c r="S53" s="73"/>
      <c r="T53" s="73"/>
      <c r="U53" s="73"/>
      <c r="V53" s="73"/>
      <c r="W53" s="73"/>
      <c r="X53" s="104"/>
      <c r="Y53" s="105" t="b">
        <v>0</v>
      </c>
      <c r="Z53" s="177"/>
      <c r="AA53" s="178"/>
      <c r="AB53" s="178"/>
      <c r="AC53" s="178"/>
      <c r="AD53" s="179"/>
    </row>
    <row r="54" spans="1:30">
      <c r="A54" s="60"/>
      <c r="B54" s="75" t="s">
        <v>207</v>
      </c>
      <c r="C54" s="73"/>
      <c r="D54" s="73"/>
      <c r="E54" s="73"/>
      <c r="F54" s="73"/>
      <c r="G54" s="73"/>
      <c r="H54" s="73"/>
      <c r="I54" s="73"/>
      <c r="J54" s="73"/>
      <c r="K54" s="73"/>
      <c r="L54" s="74"/>
      <c r="M54" s="69"/>
      <c r="N54" s="45" t="s">
        <v>111</v>
      </c>
      <c r="O54" s="76" t="s">
        <v>219</v>
      </c>
      <c r="P54" s="77"/>
      <c r="Q54" s="76"/>
      <c r="R54" s="76"/>
      <c r="S54" s="76"/>
      <c r="T54" s="68"/>
      <c r="U54" s="68"/>
      <c r="V54" s="68"/>
      <c r="W54" s="68"/>
      <c r="X54" s="101"/>
      <c r="Y54" s="105" t="b">
        <v>0</v>
      </c>
      <c r="Z54" s="177"/>
      <c r="AA54" s="178"/>
      <c r="AB54" s="178"/>
      <c r="AC54" s="178"/>
      <c r="AD54" s="179"/>
    </row>
    <row r="55" spans="1:30">
      <c r="A55" s="33"/>
      <c r="B55" s="78" t="s">
        <v>208</v>
      </c>
      <c r="C55" s="79"/>
      <c r="D55" s="79"/>
      <c r="E55" s="79"/>
      <c r="F55" s="79"/>
      <c r="G55" s="79"/>
      <c r="H55" s="79"/>
      <c r="I55" s="79"/>
      <c r="J55" s="79"/>
      <c r="K55" s="79"/>
      <c r="L55" s="80"/>
      <c r="M55" s="80"/>
      <c r="N55" s="81"/>
      <c r="O55" s="82"/>
      <c r="P55" s="79"/>
      <c r="Q55" s="79"/>
      <c r="R55" s="79"/>
      <c r="S55" s="79"/>
      <c r="T55" s="79"/>
      <c r="U55" s="79"/>
      <c r="V55" s="79"/>
      <c r="W55" s="79"/>
      <c r="X55" s="80"/>
      <c r="Y55" s="83"/>
      <c r="Z55" s="180"/>
      <c r="AA55" s="181"/>
      <c r="AB55" s="181"/>
      <c r="AC55" s="181"/>
      <c r="AD55" s="182"/>
    </row>
    <row r="56" spans="1:30">
      <c r="A56" s="33"/>
      <c r="B56" s="34"/>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row>
    <row r="57" spans="1:30">
      <c r="A57" s="36"/>
      <c r="B57" s="35" t="s">
        <v>115</v>
      </c>
      <c r="C57" s="35"/>
      <c r="D57" s="212"/>
      <c r="E57" s="212"/>
      <c r="F57" s="212"/>
      <c r="G57" s="212"/>
      <c r="H57" s="212"/>
      <c r="I57" s="212"/>
      <c r="J57" s="212"/>
      <c r="K57" s="84" t="s">
        <v>217</v>
      </c>
      <c r="L57" s="35"/>
      <c r="M57" s="35"/>
      <c r="N57" s="35"/>
      <c r="O57" s="35"/>
      <c r="P57" s="35"/>
      <c r="Q57" s="35"/>
      <c r="R57" s="35"/>
      <c r="S57" s="35"/>
      <c r="T57" s="212"/>
      <c r="U57" s="212"/>
      <c r="V57" s="212"/>
      <c r="W57" s="212"/>
      <c r="X57" s="212"/>
      <c r="Y57" s="212"/>
      <c r="Z57" s="212"/>
      <c r="AA57" s="212"/>
      <c r="AB57" s="212"/>
      <c r="AC57" s="34"/>
      <c r="AD57" s="34"/>
    </row>
  </sheetData>
  <sheetProtection algorithmName="SHA-512" hashValue="JYUnF4esdfb9V6nfrK1GDeiMiCAkl36JLKcE+I+8KX/YTrnEUG5YsHaYcAFwuZRUgQNyMpzTG27mzOUW2b+RjQ==" saltValue="3FC0Rgsg3ua1SSyhVwSpyA==" spinCount="100000" sheet="1" objects="1" scenarios="1"/>
  <mergeCells count="138">
    <mergeCell ref="T57:AB57"/>
    <mergeCell ref="D57:J57"/>
    <mergeCell ref="B50:M50"/>
    <mergeCell ref="A1:AD1"/>
    <mergeCell ref="A2:AD2"/>
    <mergeCell ref="AB7:AB9"/>
    <mergeCell ref="AA5:AC5"/>
    <mergeCell ref="AA4:AC4"/>
    <mergeCell ref="AB17:AC17"/>
    <mergeCell ref="I11:L11"/>
    <mergeCell ref="I12:L12"/>
    <mergeCell ref="T11:U11"/>
    <mergeCell ref="T12:U12"/>
    <mergeCell ref="H4:Q4"/>
    <mergeCell ref="I8:AA8"/>
    <mergeCell ref="I7:AA7"/>
    <mergeCell ref="I9:AA9"/>
    <mergeCell ref="P15:Y15"/>
    <mergeCell ref="B15:J15"/>
    <mergeCell ref="B14:J14"/>
    <mergeCell ref="AB16:AC16"/>
    <mergeCell ref="Z16:AA16"/>
    <mergeCell ref="P16:Y16"/>
    <mergeCell ref="AB14:AC14"/>
    <mergeCell ref="B16:J16"/>
    <mergeCell ref="Z14:AA14"/>
    <mergeCell ref="B18:J18"/>
    <mergeCell ref="B17:J17"/>
    <mergeCell ref="AB28:AC28"/>
    <mergeCell ref="M15:N15"/>
    <mergeCell ref="M14:N14"/>
    <mergeCell ref="K14:L14"/>
    <mergeCell ref="M22:N22"/>
    <mergeCell ref="AB22:AC22"/>
    <mergeCell ref="Z22:AA22"/>
    <mergeCell ref="K15:L15"/>
    <mergeCell ref="P14:Y14"/>
    <mergeCell ref="AB15:AC15"/>
    <mergeCell ref="Z15:AA15"/>
    <mergeCell ref="M16:N16"/>
    <mergeCell ref="K16:L16"/>
    <mergeCell ref="K18:L18"/>
    <mergeCell ref="M17:N17"/>
    <mergeCell ref="K17:L17"/>
    <mergeCell ref="M24:N24"/>
    <mergeCell ref="B19:L19"/>
    <mergeCell ref="P23:Y23"/>
    <mergeCell ref="M19:N19"/>
    <mergeCell ref="B34:K34"/>
    <mergeCell ref="B32:K32"/>
    <mergeCell ref="B31:K31"/>
    <mergeCell ref="P30:Z30"/>
    <mergeCell ref="B30:K30"/>
    <mergeCell ref="V27:W27"/>
    <mergeCell ref="AB24:AC24"/>
    <mergeCell ref="L34:N34"/>
    <mergeCell ref="P33:Z33"/>
    <mergeCell ref="I33:K33"/>
    <mergeCell ref="L32:N32"/>
    <mergeCell ref="L31:N31"/>
    <mergeCell ref="AA33:AC33"/>
    <mergeCell ref="P27:U27"/>
    <mergeCell ref="X27:AA27"/>
    <mergeCell ref="P26:AC26"/>
    <mergeCell ref="L30:N30"/>
    <mergeCell ref="AA30:AC30"/>
    <mergeCell ref="P24:Y24"/>
    <mergeCell ref="Z24:AA24"/>
    <mergeCell ref="L33:N33"/>
    <mergeCell ref="AB27:AC27"/>
    <mergeCell ref="B22:J23"/>
    <mergeCell ref="P17:Y17"/>
    <mergeCell ref="AB19:AC19"/>
    <mergeCell ref="Z19:AA19"/>
    <mergeCell ref="AB18:AC18"/>
    <mergeCell ref="Z18:AA18"/>
    <mergeCell ref="Z17:AA17"/>
    <mergeCell ref="P32:Z32"/>
    <mergeCell ref="P31:Z31"/>
    <mergeCell ref="AB20:AC20"/>
    <mergeCell ref="AB23:AC23"/>
    <mergeCell ref="K22:L22"/>
    <mergeCell ref="M18:N18"/>
    <mergeCell ref="K23:L23"/>
    <mergeCell ref="P22:Y22"/>
    <mergeCell ref="P19:Y19"/>
    <mergeCell ref="P18:Y18"/>
    <mergeCell ref="Z23:AA23"/>
    <mergeCell ref="Z20:AA20"/>
    <mergeCell ref="M23:N23"/>
    <mergeCell ref="J5:V5"/>
    <mergeCell ref="P28:W28"/>
    <mergeCell ref="P41:Z41"/>
    <mergeCell ref="P37:Z37"/>
    <mergeCell ref="AA37:AC37"/>
    <mergeCell ref="B40:K40"/>
    <mergeCell ref="B48:E48"/>
    <mergeCell ref="B47:E47"/>
    <mergeCell ref="P48:S48"/>
    <mergeCell ref="AA38:AC38"/>
    <mergeCell ref="L44:N44"/>
    <mergeCell ref="AA41:AC41"/>
    <mergeCell ref="B35:N35"/>
    <mergeCell ref="P38:Z38"/>
    <mergeCell ref="P36:Z36"/>
    <mergeCell ref="P35:Z35"/>
    <mergeCell ref="P34:Z34"/>
    <mergeCell ref="B42:K42"/>
    <mergeCell ref="AA40:AC40"/>
    <mergeCell ref="L36:N36"/>
    <mergeCell ref="AA43:AC43"/>
    <mergeCell ref="P40:Z40"/>
    <mergeCell ref="AA34:AC34"/>
    <mergeCell ref="L39:N39"/>
    <mergeCell ref="Z51:AD55"/>
    <mergeCell ref="Z50:AD50"/>
    <mergeCell ref="L40:N40"/>
    <mergeCell ref="L42:N42"/>
    <mergeCell ref="T44:V44"/>
    <mergeCell ref="AA31:AC31"/>
    <mergeCell ref="AA32:AC32"/>
    <mergeCell ref="F47:N47"/>
    <mergeCell ref="F48:N48"/>
    <mergeCell ref="T47:AB47"/>
    <mergeCell ref="T48:AB48"/>
    <mergeCell ref="B33:H33"/>
    <mergeCell ref="T43:V43"/>
    <mergeCell ref="AA39:AC39"/>
    <mergeCell ref="B39:K39"/>
    <mergeCell ref="B38:K38"/>
    <mergeCell ref="B37:K37"/>
    <mergeCell ref="P39:Z39"/>
    <mergeCell ref="L38:N38"/>
    <mergeCell ref="L37:N37"/>
    <mergeCell ref="P47:S47"/>
    <mergeCell ref="AA35:AC35"/>
    <mergeCell ref="AA36:AC36"/>
    <mergeCell ref="B36:K36"/>
  </mergeCells>
  <conditionalFormatting sqref="Z51">
    <cfRule type="iconSet" priority="7">
      <iconSet iconSet="3TrafficLights2">
        <cfvo type="percent" val="0"/>
        <cfvo type="percent" val="33"/>
        <cfvo type="percent" val="67"/>
      </iconSet>
    </cfRule>
  </conditionalFormatting>
  <conditionalFormatting sqref="Z51">
    <cfRule type="containsText" dxfId="5" priority="5" operator="containsText" text="Der Antrag ist nicht vollständig bzw. nicht förderfähig!">
      <formula>NOT(ISERROR(SEARCH("Der Antrag ist nicht vollständig bzw. nicht förderfähig!",Z51)))</formula>
    </cfRule>
    <cfRule type="containsText" dxfId="4" priority="6" operator="containsText" text="Der Antrag ist vollständig und nach erster Prüfung korrekt!">
      <formula>NOT(ISERROR(SEARCH("Der Antrag ist vollständig und nach erster Prüfung korrekt!",Z51)))</formula>
    </cfRule>
  </conditionalFormatting>
  <conditionalFormatting sqref="M19:N19">
    <cfRule type="cellIs" dxfId="3" priority="4" operator="greaterThan">
      <formula>100</formula>
    </cfRule>
  </conditionalFormatting>
  <conditionalFormatting sqref="L44:N44">
    <cfRule type="cellIs" dxfId="2" priority="3" operator="lessThan">
      <formula>0</formula>
    </cfRule>
  </conditionalFormatting>
  <conditionalFormatting sqref="T44:V44">
    <cfRule type="cellIs" dxfId="1" priority="2" operator="equal">
      <formula>0</formula>
    </cfRule>
  </conditionalFormatting>
  <conditionalFormatting sqref="F48:N48">
    <cfRule type="cellIs" dxfId="0" priority="1" operator="equal">
      <formula>0</formula>
    </cfRule>
  </conditionalFormatting>
  <dataValidations count="1">
    <dataValidation type="list" allowBlank="1" showInputMessage="1" showErrorMessage="1" sqref="I7:AA9">
      <formula1>Themenschwerpunkte</formula1>
    </dataValidation>
  </dataValidations>
  <pageMargins left="0.27960526315789475" right="0.28186274509803921" top="0.78740157499999996" bottom="0.32608695652173914" header="0.3" footer="0.3"/>
  <pageSetup paperSize="9" orientation="portrait" r:id="rId1"/>
  <headerFooter>
    <oddHeader>&amp;R&amp;"Arial,Standard"&amp;8Version 11/ 2018</oddHeader>
  </headerFooter>
  <ignoredErrors>
    <ignoredError sqref="T11:T12 AC7:AC9 K18 M18:M19 Z20 AB20 M24 L33 L42 AA39:AA41 AA43"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locked="0" defaultSize="0" autoFill="0" autoLine="0" autoPict="0">
                <anchor moveWithCells="1">
                  <from>
                    <xdr:col>26</xdr:col>
                    <xdr:colOff>161925</xdr:colOff>
                    <xdr:row>9</xdr:row>
                    <xdr:rowOff>38100</xdr:rowOff>
                  </from>
                  <to>
                    <xdr:col>28</xdr:col>
                    <xdr:colOff>142875</xdr:colOff>
                    <xdr:row>11</xdr:row>
                    <xdr:rowOff>9525</xdr:rowOff>
                  </to>
                </anchor>
              </controlPr>
            </control>
          </mc:Choice>
        </mc:AlternateContent>
        <mc:AlternateContent xmlns:mc="http://schemas.openxmlformats.org/markup-compatibility/2006">
          <mc:Choice Requires="x14">
            <control shapeId="2051" r:id="rId5" name="Check Box 3">
              <controlPr locked="0" defaultSize="0" autoFill="0" autoLine="0" autoPict="0">
                <anchor moveWithCells="1">
                  <from>
                    <xdr:col>26</xdr:col>
                    <xdr:colOff>161925</xdr:colOff>
                    <xdr:row>10</xdr:row>
                    <xdr:rowOff>161925</xdr:rowOff>
                  </from>
                  <to>
                    <xdr:col>28</xdr:col>
                    <xdr:colOff>161925</xdr:colOff>
                    <xdr:row>12</xdr:row>
                    <xdr:rowOff>0</xdr:rowOff>
                  </to>
                </anchor>
              </controlPr>
            </control>
          </mc:Choice>
        </mc:AlternateContent>
        <mc:AlternateContent xmlns:mc="http://schemas.openxmlformats.org/markup-compatibility/2006">
          <mc:Choice Requires="x14">
            <control shapeId="2053" r:id="rId6" name="Check Box 5">
              <controlPr locked="0" defaultSize="0" autoFill="0" autoLine="0" autoPict="0">
                <anchor moveWithCells="1">
                  <from>
                    <xdr:col>12</xdr:col>
                    <xdr:colOff>0</xdr:colOff>
                    <xdr:row>49</xdr:row>
                    <xdr:rowOff>180975</xdr:rowOff>
                  </from>
                  <to>
                    <xdr:col>13</xdr:col>
                    <xdr:colOff>0</xdr:colOff>
                    <xdr:row>51</xdr:row>
                    <xdr:rowOff>19050</xdr:rowOff>
                  </to>
                </anchor>
              </controlPr>
            </control>
          </mc:Choice>
        </mc:AlternateContent>
        <mc:AlternateContent xmlns:mc="http://schemas.openxmlformats.org/markup-compatibility/2006">
          <mc:Choice Requires="x14">
            <control shapeId="2054" r:id="rId7" name="Check Box 6">
              <controlPr locked="0" defaultSize="0" autoFill="0" autoLine="0" autoPict="0">
                <anchor moveWithCells="1">
                  <from>
                    <xdr:col>24</xdr:col>
                    <xdr:colOff>0</xdr:colOff>
                    <xdr:row>53</xdr:row>
                    <xdr:rowOff>0</xdr:rowOff>
                  </from>
                  <to>
                    <xdr:col>25</xdr:col>
                    <xdr:colOff>0</xdr:colOff>
                    <xdr:row>54</xdr:row>
                    <xdr:rowOff>28575</xdr:rowOff>
                  </to>
                </anchor>
              </controlPr>
            </control>
          </mc:Choice>
        </mc:AlternateContent>
        <mc:AlternateContent xmlns:mc="http://schemas.openxmlformats.org/markup-compatibility/2006">
          <mc:Choice Requires="x14">
            <control shapeId="2055" r:id="rId8" name="Check Box 7">
              <controlPr locked="0" defaultSize="0" autoFill="0" autoLine="0" autoPict="0">
                <anchor moveWithCells="1">
                  <from>
                    <xdr:col>24</xdr:col>
                    <xdr:colOff>0</xdr:colOff>
                    <xdr:row>52</xdr:row>
                    <xdr:rowOff>0</xdr:rowOff>
                  </from>
                  <to>
                    <xdr:col>25</xdr:col>
                    <xdr:colOff>0</xdr:colOff>
                    <xdr:row>53</xdr:row>
                    <xdr:rowOff>28575</xdr:rowOff>
                  </to>
                </anchor>
              </controlPr>
            </control>
          </mc:Choice>
        </mc:AlternateContent>
        <mc:AlternateContent xmlns:mc="http://schemas.openxmlformats.org/markup-compatibility/2006">
          <mc:Choice Requires="x14">
            <control shapeId="2056" r:id="rId9" name="Check Box 8">
              <controlPr locked="0" defaultSize="0" autoFill="0" autoLine="0" autoPict="0">
                <anchor moveWithCells="1">
                  <from>
                    <xdr:col>24</xdr:col>
                    <xdr:colOff>0</xdr:colOff>
                    <xdr:row>51</xdr:row>
                    <xdr:rowOff>0</xdr:rowOff>
                  </from>
                  <to>
                    <xdr:col>25</xdr:col>
                    <xdr:colOff>0</xdr:colOff>
                    <xdr:row>52</xdr:row>
                    <xdr:rowOff>28575</xdr:rowOff>
                  </to>
                </anchor>
              </controlPr>
            </control>
          </mc:Choice>
        </mc:AlternateContent>
        <mc:AlternateContent xmlns:mc="http://schemas.openxmlformats.org/markup-compatibility/2006">
          <mc:Choice Requires="x14">
            <control shapeId="2057" r:id="rId10" name="Check Box 9">
              <controlPr locked="0" defaultSize="0" autoFill="0" autoLine="0" autoPict="0">
                <anchor moveWithCells="1">
                  <from>
                    <xdr:col>24</xdr:col>
                    <xdr:colOff>0</xdr:colOff>
                    <xdr:row>50</xdr:row>
                    <xdr:rowOff>0</xdr:rowOff>
                  </from>
                  <to>
                    <xdr:col>25</xdr:col>
                    <xdr:colOff>0</xdr:colOff>
                    <xdr:row>51</xdr:row>
                    <xdr:rowOff>28575</xdr:rowOff>
                  </to>
                </anchor>
              </controlPr>
            </control>
          </mc:Choice>
        </mc:AlternateContent>
        <mc:AlternateContent xmlns:mc="http://schemas.openxmlformats.org/markup-compatibility/2006">
          <mc:Choice Requires="x14">
            <control shapeId="2058" r:id="rId11" name="Check Box 10">
              <controlPr locked="0" defaultSize="0" autoFill="0" autoLine="0" autoPict="0">
                <anchor moveWithCells="1">
                  <from>
                    <xdr:col>12</xdr:col>
                    <xdr:colOff>9525</xdr:colOff>
                    <xdr:row>51</xdr:row>
                    <xdr:rowOff>180975</xdr:rowOff>
                  </from>
                  <to>
                    <xdr:col>13</xdr:col>
                    <xdr:colOff>9525</xdr:colOff>
                    <xdr:row>53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4"/>
  <sheetViews>
    <sheetView view="pageLayout" topLeftCell="A22" zoomScaleNormal="100" workbookViewId="0">
      <selection activeCell="B41" sqref="B41:I41"/>
    </sheetView>
  </sheetViews>
  <sheetFormatPr baseColWidth="10" defaultRowHeight="15"/>
  <cols>
    <col min="1" max="1" width="2.7109375" style="5" customWidth="1"/>
    <col min="2" max="4" width="3.140625" style="4" customWidth="1"/>
    <col min="5" max="5" width="4.85546875" style="4" customWidth="1"/>
    <col min="6" max="10" width="3.140625" style="4" customWidth="1"/>
    <col min="11" max="11" width="3.42578125" style="4" customWidth="1"/>
    <col min="12" max="13" width="3.140625" style="4" customWidth="1"/>
    <col min="14" max="14" width="5" style="4" customWidth="1"/>
    <col min="15" max="25" width="3.28515625" style="4" customWidth="1"/>
    <col min="26" max="26" width="0.7109375" style="4" customWidth="1"/>
    <col min="27" max="27" width="6.42578125" style="4" customWidth="1"/>
    <col min="28" max="28" width="3.28515625" style="4" customWidth="1"/>
    <col min="29" max="29" width="4.140625" style="4" customWidth="1"/>
    <col min="30" max="30" width="3.28515625" style="4" customWidth="1"/>
    <col min="31" max="16384" width="11.42578125" style="4"/>
  </cols>
  <sheetData>
    <row r="1" spans="1:30" ht="36.75" customHeight="1">
      <c r="A1" s="215" t="s">
        <v>225</v>
      </c>
      <c r="B1" s="215"/>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107"/>
    </row>
    <row r="2" spans="1:30">
      <c r="A2" s="227" t="s">
        <v>193</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108"/>
    </row>
    <row r="3" spans="1:30" ht="4.5" customHeight="1">
      <c r="A3" s="36"/>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16"/>
    </row>
    <row r="4" spans="1:30">
      <c r="A4" s="36"/>
      <c r="B4" s="106" t="s">
        <v>260</v>
      </c>
      <c r="C4" s="35"/>
      <c r="D4" s="35"/>
      <c r="E4" s="35"/>
      <c r="F4" s="35"/>
      <c r="G4" s="35"/>
      <c r="H4" s="228">
        <f>Antrag_AEJ!H4</f>
        <v>0</v>
      </c>
      <c r="I4" s="228"/>
      <c r="J4" s="228"/>
      <c r="K4" s="228"/>
      <c r="L4" s="228"/>
      <c r="M4" s="228"/>
      <c r="N4" s="228"/>
      <c r="O4" s="228"/>
      <c r="P4" s="228"/>
      <c r="Q4" s="228"/>
      <c r="R4" s="35"/>
      <c r="S4" s="36"/>
      <c r="T4" s="106" t="s">
        <v>261</v>
      </c>
      <c r="U4" s="37"/>
      <c r="V4" s="37"/>
      <c r="W4" s="37"/>
      <c r="X4" s="37"/>
      <c r="Y4" s="35"/>
      <c r="Z4" s="37"/>
      <c r="AA4" s="228">
        <f>Antrag_AEJ!AA4</f>
        <v>0</v>
      </c>
      <c r="AB4" s="228"/>
      <c r="AC4" s="228"/>
      <c r="AD4" s="16"/>
    </row>
    <row r="5" spans="1:30">
      <c r="A5" s="36"/>
      <c r="B5" s="35" t="s">
        <v>62</v>
      </c>
      <c r="C5" s="35"/>
      <c r="D5" s="35"/>
      <c r="E5" s="35"/>
      <c r="F5" s="35"/>
      <c r="G5" s="35"/>
      <c r="H5" s="35"/>
      <c r="I5" s="35"/>
      <c r="J5" s="229">
        <f>Antrag_AEJ!J5</f>
        <v>0</v>
      </c>
      <c r="K5" s="229"/>
      <c r="L5" s="229"/>
      <c r="M5" s="229"/>
      <c r="N5" s="229"/>
      <c r="O5" s="229"/>
      <c r="P5" s="229"/>
      <c r="Q5" s="229"/>
      <c r="R5" s="35"/>
      <c r="S5" s="36"/>
      <c r="T5" s="35" t="s">
        <v>216</v>
      </c>
      <c r="U5" s="37"/>
      <c r="V5" s="37"/>
      <c r="W5" s="37"/>
      <c r="X5" s="37"/>
      <c r="Y5" s="35"/>
      <c r="Z5" s="37"/>
      <c r="AA5" s="230">
        <f>Antrag_AEJ!AA5</f>
        <v>0</v>
      </c>
      <c r="AB5" s="230"/>
      <c r="AC5" s="230"/>
      <c r="AD5" s="16"/>
    </row>
    <row r="6" spans="1:30" ht="4.5" customHeight="1">
      <c r="A6" s="36"/>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16"/>
    </row>
    <row r="7" spans="1:30">
      <c r="A7" s="36"/>
      <c r="B7" s="37" t="s">
        <v>112</v>
      </c>
      <c r="C7" s="37"/>
      <c r="D7" s="37"/>
      <c r="E7" s="37"/>
      <c r="F7" s="37"/>
      <c r="G7" s="37"/>
      <c r="H7" s="37"/>
      <c r="I7" s="232">
        <f>Antrag_AEJ!I11</f>
        <v>0</v>
      </c>
      <c r="J7" s="232"/>
      <c r="K7" s="232"/>
      <c r="L7" s="232"/>
      <c r="M7" s="40"/>
      <c r="N7" s="41" t="s">
        <v>194</v>
      </c>
      <c r="O7" s="41"/>
      <c r="P7" s="41"/>
      <c r="Q7" s="41"/>
      <c r="R7" s="41"/>
      <c r="S7" s="41"/>
      <c r="T7" s="222">
        <f>IF(I8=I7,1,I8-I7)</f>
        <v>1</v>
      </c>
      <c r="U7" s="222"/>
      <c r="V7" s="37"/>
      <c r="W7" s="35"/>
      <c r="X7" s="35"/>
      <c r="Y7" s="35"/>
      <c r="Z7" s="35"/>
      <c r="AA7" s="124"/>
      <c r="AB7" s="124"/>
      <c r="AC7" s="124"/>
      <c r="AD7" s="16"/>
    </row>
    <row r="8" spans="1:30">
      <c r="A8" s="36"/>
      <c r="B8" s="37" t="s">
        <v>113</v>
      </c>
      <c r="C8" s="37"/>
      <c r="D8" s="37"/>
      <c r="E8" s="37"/>
      <c r="F8" s="37"/>
      <c r="G8" s="37"/>
      <c r="H8" s="37"/>
      <c r="I8" s="233">
        <f>Antrag_AEJ!I12</f>
        <v>0</v>
      </c>
      <c r="J8" s="233"/>
      <c r="K8" s="233"/>
      <c r="L8" s="233"/>
      <c r="M8" s="40"/>
      <c r="N8" s="41" t="s">
        <v>195</v>
      </c>
      <c r="O8" s="41"/>
      <c r="P8" s="41"/>
      <c r="Q8" s="41"/>
      <c r="R8" s="41"/>
      <c r="S8" s="41"/>
      <c r="T8" s="223">
        <f>6*T7</f>
        <v>6</v>
      </c>
      <c r="U8" s="223"/>
      <c r="V8" s="35"/>
      <c r="W8" s="35"/>
      <c r="X8" s="35"/>
      <c r="Y8" s="35"/>
      <c r="Z8" s="35"/>
      <c r="AA8" s="124"/>
      <c r="AB8" s="124"/>
      <c r="AC8" s="124"/>
      <c r="AD8" s="16"/>
    </row>
    <row r="9" spans="1:30" ht="4.5" customHeight="1">
      <c r="A9" s="36"/>
      <c r="B9" s="35"/>
      <c r="C9" s="35"/>
      <c r="D9" s="35"/>
      <c r="E9" s="35"/>
      <c r="F9" s="35"/>
      <c r="G9" s="35"/>
      <c r="H9" s="35"/>
      <c r="I9" s="35"/>
      <c r="J9" s="35"/>
      <c r="K9" s="35"/>
      <c r="L9" s="35"/>
      <c r="M9" s="35"/>
      <c r="N9" s="35"/>
      <c r="O9" s="35"/>
      <c r="P9" s="35"/>
      <c r="Q9" s="35"/>
      <c r="R9" s="35"/>
      <c r="S9" s="35"/>
      <c r="T9" s="35"/>
      <c r="U9" s="35"/>
      <c r="V9" s="35"/>
      <c r="W9" s="35"/>
      <c r="X9" s="35"/>
      <c r="Y9" s="35"/>
      <c r="Z9" s="35"/>
      <c r="AA9" s="35"/>
      <c r="AB9" s="35"/>
      <c r="AC9" s="35"/>
      <c r="AD9" s="16"/>
    </row>
    <row r="10" spans="1:30">
      <c r="A10" s="115"/>
      <c r="B10" s="35"/>
      <c r="C10" s="35"/>
      <c r="D10" s="35"/>
      <c r="E10" s="35"/>
      <c r="F10" s="35"/>
      <c r="G10" s="35"/>
      <c r="H10" s="35"/>
      <c r="I10" s="35"/>
      <c r="J10" s="35"/>
      <c r="K10" s="234" t="s">
        <v>92</v>
      </c>
      <c r="L10" s="234"/>
      <c r="M10" s="234" t="s">
        <v>93</v>
      </c>
      <c r="N10" s="234"/>
      <c r="O10" s="35"/>
      <c r="P10" s="35"/>
      <c r="Q10" s="35"/>
      <c r="R10" s="35"/>
      <c r="S10" s="35"/>
      <c r="T10" s="35"/>
      <c r="U10" s="35"/>
      <c r="V10" s="35"/>
      <c r="W10" s="35"/>
      <c r="X10" s="35"/>
      <c r="Y10" s="35"/>
      <c r="Z10" s="201" t="s">
        <v>92</v>
      </c>
      <c r="AA10" s="201"/>
      <c r="AB10" s="201" t="s">
        <v>93</v>
      </c>
      <c r="AC10" s="201"/>
      <c r="AD10" s="16"/>
    </row>
    <row r="11" spans="1:30">
      <c r="A11" s="115"/>
      <c r="B11" s="207" t="s">
        <v>197</v>
      </c>
      <c r="C11" s="207"/>
      <c r="D11" s="207"/>
      <c r="E11" s="207"/>
      <c r="F11" s="207"/>
      <c r="G11" s="207"/>
      <c r="H11" s="207"/>
      <c r="I11" s="207"/>
      <c r="J11" s="207"/>
      <c r="K11" s="231">
        <f>Antrag_AEJ!K18</f>
        <v>0</v>
      </c>
      <c r="L11" s="231"/>
      <c r="M11" s="231">
        <f>Antrag_AEJ!M18</f>
        <v>0</v>
      </c>
      <c r="N11" s="231"/>
      <c r="O11" s="35"/>
      <c r="P11" s="204" t="s">
        <v>190</v>
      </c>
      <c r="Q11" s="204"/>
      <c r="R11" s="204"/>
      <c r="S11" s="204"/>
      <c r="T11" s="204"/>
      <c r="U11" s="204"/>
      <c r="V11" s="204"/>
      <c r="W11" s="204"/>
      <c r="X11" s="204"/>
      <c r="Y11" s="204"/>
      <c r="Z11" s="231">
        <f>Antrag_AEJ!Z20</f>
        <v>0</v>
      </c>
      <c r="AA11" s="231"/>
      <c r="AB11" s="231">
        <f>Antrag_AEJ!AB20</f>
        <v>0</v>
      </c>
      <c r="AC11" s="231"/>
      <c r="AD11" s="30"/>
    </row>
    <row r="12" spans="1:30">
      <c r="A12" s="115"/>
      <c r="B12" s="211" t="s">
        <v>197</v>
      </c>
      <c r="C12" s="211"/>
      <c r="D12" s="211"/>
      <c r="E12" s="211"/>
      <c r="F12" s="211"/>
      <c r="G12" s="211"/>
      <c r="H12" s="211"/>
      <c r="I12" s="211"/>
      <c r="J12" s="211"/>
      <c r="K12" s="211"/>
      <c r="L12" s="211"/>
      <c r="M12" s="204">
        <f>SUM(K11:N11)</f>
        <v>0</v>
      </c>
      <c r="N12" s="204"/>
      <c r="O12" s="35"/>
      <c r="P12" s="204" t="s">
        <v>191</v>
      </c>
      <c r="Q12" s="204"/>
      <c r="R12" s="204"/>
      <c r="S12" s="204"/>
      <c r="T12" s="204"/>
      <c r="U12" s="204"/>
      <c r="V12" s="204"/>
      <c r="W12" s="204"/>
      <c r="X12" s="204"/>
      <c r="Y12" s="204"/>
      <c r="Z12" s="231">
        <f>Antrag_AEJ!Z23+Antrag_AEJ!Z24</f>
        <v>0</v>
      </c>
      <c r="AA12" s="231"/>
      <c r="AB12" s="231">
        <f>Antrag_AEJ!AB23+Antrag_AEJ!AB24</f>
        <v>0</v>
      </c>
      <c r="AC12" s="231"/>
      <c r="AD12" s="30"/>
    </row>
    <row r="13" spans="1:30" ht="4.5" customHeight="1">
      <c r="A13" s="115"/>
      <c r="B13" s="35"/>
      <c r="C13" s="35"/>
      <c r="D13" s="35"/>
      <c r="E13" s="35"/>
      <c r="F13" s="35"/>
      <c r="G13" s="35"/>
      <c r="H13" s="35"/>
      <c r="I13" s="35"/>
      <c r="J13" s="35"/>
      <c r="K13" s="35"/>
      <c r="L13" s="35"/>
      <c r="M13" s="35"/>
      <c r="N13" s="35"/>
      <c r="O13" s="35"/>
      <c r="P13" s="116"/>
      <c r="Q13" s="116"/>
      <c r="R13" s="116"/>
      <c r="S13" s="116"/>
      <c r="T13" s="116"/>
      <c r="U13" s="116"/>
      <c r="V13" s="116"/>
      <c r="W13" s="116"/>
      <c r="X13" s="116"/>
      <c r="Y13" s="116"/>
      <c r="Z13" s="117"/>
      <c r="AA13" s="117"/>
      <c r="AB13" s="117"/>
      <c r="AC13" s="117"/>
      <c r="AD13" s="30"/>
    </row>
    <row r="14" spans="1:30">
      <c r="A14" s="115"/>
      <c r="B14" s="202" t="s">
        <v>226</v>
      </c>
      <c r="C14" s="202"/>
      <c r="D14" s="202"/>
      <c r="E14" s="202"/>
      <c r="F14" s="202"/>
      <c r="G14" s="202"/>
      <c r="H14" s="202"/>
      <c r="I14" s="202"/>
      <c r="J14" s="202"/>
      <c r="K14" s="201" t="s">
        <v>92</v>
      </c>
      <c r="L14" s="201"/>
      <c r="M14" s="201" t="s">
        <v>93</v>
      </c>
      <c r="N14" s="201"/>
      <c r="O14" s="35"/>
      <c r="P14" s="235" t="s">
        <v>58</v>
      </c>
      <c r="Q14" s="235"/>
      <c r="R14" s="235"/>
      <c r="S14" s="235"/>
      <c r="T14" s="235"/>
      <c r="U14" s="235"/>
      <c r="V14" s="235"/>
      <c r="W14" s="235"/>
      <c r="X14" s="235"/>
      <c r="Y14" s="235"/>
      <c r="Z14" s="235"/>
      <c r="AA14" s="235"/>
      <c r="AB14" s="235"/>
      <c r="AC14" s="235"/>
      <c r="AD14" s="30"/>
    </row>
    <row r="15" spans="1:30">
      <c r="A15" s="115"/>
      <c r="B15" s="202"/>
      <c r="C15" s="202"/>
      <c r="D15" s="202"/>
      <c r="E15" s="202"/>
      <c r="F15" s="202"/>
      <c r="G15" s="202"/>
      <c r="H15" s="202"/>
      <c r="I15" s="202"/>
      <c r="J15" s="202"/>
      <c r="K15" s="231">
        <f>Antrag_AEJ!K23</f>
        <v>0</v>
      </c>
      <c r="L15" s="231"/>
      <c r="M15" s="231">
        <f>Antrag_AEJ!M23</f>
        <v>0</v>
      </c>
      <c r="N15" s="231"/>
      <c r="O15" s="35"/>
      <c r="P15" s="200" t="s">
        <v>28</v>
      </c>
      <c r="Q15" s="200"/>
      <c r="R15" s="200"/>
      <c r="S15" s="200"/>
      <c r="T15" s="200"/>
      <c r="U15" s="200"/>
      <c r="V15" s="231">
        <f>Antrag_AEJ!V27</f>
        <v>0</v>
      </c>
      <c r="W15" s="231"/>
      <c r="X15" s="237" t="s">
        <v>198</v>
      </c>
      <c r="Y15" s="237"/>
      <c r="Z15" s="237"/>
      <c r="AA15" s="237"/>
      <c r="AB15" s="231">
        <f>Antrag_AEJ!AB27</f>
        <v>0</v>
      </c>
      <c r="AC15" s="231"/>
      <c r="AD15" s="30"/>
    </row>
    <row r="16" spans="1:30" ht="15" customHeight="1">
      <c r="A16" s="36"/>
      <c r="B16" s="35"/>
      <c r="C16" s="35"/>
      <c r="D16" s="35"/>
      <c r="E16" s="35"/>
      <c r="F16" s="35"/>
      <c r="G16" s="35"/>
      <c r="H16" s="35"/>
      <c r="I16" s="35"/>
      <c r="J16" s="35"/>
      <c r="K16" s="35"/>
      <c r="L16" s="35"/>
      <c r="M16" s="204">
        <f>K15+M15</f>
        <v>0</v>
      </c>
      <c r="N16" s="204"/>
      <c r="O16" s="35"/>
      <c r="P16" s="198"/>
      <c r="Q16" s="198"/>
      <c r="R16" s="198"/>
      <c r="S16" s="198"/>
      <c r="T16" s="198"/>
      <c r="U16" s="198"/>
      <c r="V16" s="198"/>
      <c r="W16" s="198"/>
      <c r="X16" s="125" t="s">
        <v>96</v>
      </c>
      <c r="Y16" s="55"/>
      <c r="Z16" s="55"/>
      <c r="AA16" s="55"/>
      <c r="AB16" s="231">
        <f>Antrag_AEJ!AB28</f>
        <v>0</v>
      </c>
      <c r="AC16" s="231"/>
      <c r="AD16" s="16"/>
    </row>
    <row r="17" spans="1:30" ht="4.5" customHeight="1">
      <c r="A17" s="36"/>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16"/>
    </row>
    <row r="18" spans="1:30">
      <c r="A18" s="36"/>
      <c r="B18" s="207" t="s">
        <v>35</v>
      </c>
      <c r="C18" s="207"/>
      <c r="D18" s="207"/>
      <c r="E18" s="207"/>
      <c r="F18" s="207"/>
      <c r="G18" s="207"/>
      <c r="H18" s="207"/>
      <c r="I18" s="207"/>
      <c r="J18" s="207"/>
      <c r="K18" s="207"/>
      <c r="L18" s="201" t="s">
        <v>98</v>
      </c>
      <c r="M18" s="201"/>
      <c r="N18" s="201"/>
      <c r="O18" s="54"/>
      <c r="P18" s="207" t="s">
        <v>2</v>
      </c>
      <c r="Q18" s="207"/>
      <c r="R18" s="207"/>
      <c r="S18" s="207"/>
      <c r="T18" s="207"/>
      <c r="U18" s="207"/>
      <c r="V18" s="207"/>
      <c r="W18" s="207"/>
      <c r="X18" s="207"/>
      <c r="Y18" s="207"/>
      <c r="Z18" s="207"/>
      <c r="AA18" s="201" t="s">
        <v>94</v>
      </c>
      <c r="AB18" s="201"/>
      <c r="AC18" s="201"/>
      <c r="AD18" s="29"/>
    </row>
    <row r="19" spans="1:30">
      <c r="A19" s="115"/>
      <c r="B19" s="200" t="s">
        <v>196</v>
      </c>
      <c r="C19" s="200"/>
      <c r="D19" s="200"/>
      <c r="E19" s="200"/>
      <c r="F19" s="200"/>
      <c r="G19" s="200"/>
      <c r="H19" s="200"/>
      <c r="I19" s="200"/>
      <c r="J19" s="200"/>
      <c r="K19" s="200"/>
      <c r="L19" s="236">
        <f>Antrag_AEJ!L31</f>
        <v>0</v>
      </c>
      <c r="M19" s="236"/>
      <c r="N19" s="236"/>
      <c r="O19" s="54"/>
      <c r="P19" s="200" t="s">
        <v>38</v>
      </c>
      <c r="Q19" s="200"/>
      <c r="R19" s="200"/>
      <c r="S19" s="200"/>
      <c r="T19" s="200"/>
      <c r="U19" s="200"/>
      <c r="V19" s="200"/>
      <c r="W19" s="200"/>
      <c r="X19" s="200"/>
      <c r="Y19" s="200"/>
      <c r="Z19" s="200"/>
      <c r="AA19" s="236">
        <f>Antrag_AEJ!AA31</f>
        <v>0</v>
      </c>
      <c r="AB19" s="236"/>
      <c r="AC19" s="236"/>
      <c r="AD19" s="29"/>
    </row>
    <row r="20" spans="1:30">
      <c r="A20" s="115"/>
      <c r="B20" s="200" t="s">
        <v>59</v>
      </c>
      <c r="C20" s="200"/>
      <c r="D20" s="200"/>
      <c r="E20" s="200"/>
      <c r="F20" s="200"/>
      <c r="G20" s="200"/>
      <c r="H20" s="200"/>
      <c r="I20" s="200"/>
      <c r="J20" s="200"/>
      <c r="K20" s="200"/>
      <c r="L20" s="238">
        <f>Antrag_AEJ!L32</f>
        <v>0</v>
      </c>
      <c r="M20" s="238"/>
      <c r="N20" s="238"/>
      <c r="O20" s="54"/>
      <c r="P20" s="200" t="s">
        <v>39</v>
      </c>
      <c r="Q20" s="200"/>
      <c r="R20" s="200"/>
      <c r="S20" s="200"/>
      <c r="T20" s="200"/>
      <c r="U20" s="200"/>
      <c r="V20" s="200"/>
      <c r="W20" s="200"/>
      <c r="X20" s="200"/>
      <c r="Y20" s="200"/>
      <c r="Z20" s="200"/>
      <c r="AA20" s="236">
        <f>Antrag_AEJ!AA32</f>
        <v>0</v>
      </c>
      <c r="AB20" s="236"/>
      <c r="AC20" s="236"/>
      <c r="AD20" s="29"/>
    </row>
    <row r="21" spans="1:30">
      <c r="A21" s="115"/>
      <c r="B21" s="239" t="s">
        <v>121</v>
      </c>
      <c r="C21" s="239"/>
      <c r="D21" s="239"/>
      <c r="E21" s="239"/>
      <c r="F21" s="239"/>
      <c r="G21" s="239"/>
      <c r="H21" s="239"/>
      <c r="I21" s="240">
        <v>9.6</v>
      </c>
      <c r="J21" s="240"/>
      <c r="K21" s="240"/>
      <c r="L21" s="241">
        <f>L20*I21</f>
        <v>0</v>
      </c>
      <c r="M21" s="241"/>
      <c r="N21" s="241"/>
      <c r="O21" s="54"/>
      <c r="P21" s="200" t="s">
        <v>0</v>
      </c>
      <c r="Q21" s="200"/>
      <c r="R21" s="200"/>
      <c r="S21" s="200"/>
      <c r="T21" s="200"/>
      <c r="U21" s="200"/>
      <c r="V21" s="200"/>
      <c r="W21" s="200"/>
      <c r="X21" s="200"/>
      <c r="Y21" s="200"/>
      <c r="Z21" s="200"/>
      <c r="AA21" s="236">
        <f>Antrag_AEJ!AA33</f>
        <v>0</v>
      </c>
      <c r="AB21" s="236"/>
      <c r="AC21" s="236"/>
      <c r="AD21" s="29"/>
    </row>
    <row r="22" spans="1:30">
      <c r="A22" s="115"/>
      <c r="B22" s="200" t="s">
        <v>37</v>
      </c>
      <c r="C22" s="200"/>
      <c r="D22" s="200"/>
      <c r="E22" s="200"/>
      <c r="F22" s="200"/>
      <c r="G22" s="200"/>
      <c r="H22" s="200"/>
      <c r="I22" s="200"/>
      <c r="J22" s="200"/>
      <c r="K22" s="200"/>
      <c r="L22" s="236">
        <f>Antrag_AEJ!L34</f>
        <v>0</v>
      </c>
      <c r="M22" s="236"/>
      <c r="N22" s="236"/>
      <c r="O22" s="54"/>
      <c r="P22" s="200" t="s">
        <v>1</v>
      </c>
      <c r="Q22" s="200"/>
      <c r="R22" s="200"/>
      <c r="S22" s="200"/>
      <c r="T22" s="200"/>
      <c r="U22" s="200"/>
      <c r="V22" s="200"/>
      <c r="W22" s="200"/>
      <c r="X22" s="200"/>
      <c r="Y22" s="200"/>
      <c r="Z22" s="200"/>
      <c r="AA22" s="236">
        <f>Antrag_AEJ!AA34</f>
        <v>0</v>
      </c>
      <c r="AB22" s="236"/>
      <c r="AC22" s="236"/>
      <c r="AD22" s="29"/>
    </row>
    <row r="23" spans="1:30">
      <c r="A23" s="115"/>
      <c r="B23" s="201" t="s">
        <v>60</v>
      </c>
      <c r="C23" s="201"/>
      <c r="D23" s="201"/>
      <c r="E23" s="201"/>
      <c r="F23" s="201"/>
      <c r="G23" s="201"/>
      <c r="H23" s="201"/>
      <c r="I23" s="201"/>
      <c r="J23" s="201"/>
      <c r="K23" s="201"/>
      <c r="L23" s="201"/>
      <c r="M23" s="201"/>
      <c r="N23" s="201"/>
      <c r="O23" s="54"/>
      <c r="P23" s="200" t="s">
        <v>199</v>
      </c>
      <c r="Q23" s="200"/>
      <c r="R23" s="200"/>
      <c r="S23" s="200"/>
      <c r="T23" s="200"/>
      <c r="U23" s="200"/>
      <c r="V23" s="200"/>
      <c r="W23" s="200"/>
      <c r="X23" s="200"/>
      <c r="Y23" s="200"/>
      <c r="Z23" s="200"/>
      <c r="AA23" s="236">
        <f>Antrag_AEJ!AA35</f>
        <v>0</v>
      </c>
      <c r="AB23" s="236"/>
      <c r="AC23" s="236"/>
      <c r="AD23" s="29"/>
    </row>
    <row r="24" spans="1:30">
      <c r="A24" s="115"/>
      <c r="B24" s="196" t="s">
        <v>61</v>
      </c>
      <c r="C24" s="196"/>
      <c r="D24" s="196"/>
      <c r="E24" s="196"/>
      <c r="F24" s="196"/>
      <c r="G24" s="196"/>
      <c r="H24" s="196"/>
      <c r="I24" s="196"/>
      <c r="J24" s="196"/>
      <c r="K24" s="196"/>
      <c r="L24" s="201" t="s">
        <v>36</v>
      </c>
      <c r="M24" s="201"/>
      <c r="N24" s="201"/>
      <c r="O24" s="54"/>
      <c r="P24" s="200" t="s">
        <v>40</v>
      </c>
      <c r="Q24" s="200"/>
      <c r="R24" s="200"/>
      <c r="S24" s="200"/>
      <c r="T24" s="200"/>
      <c r="U24" s="200"/>
      <c r="V24" s="200"/>
      <c r="W24" s="200"/>
      <c r="X24" s="200"/>
      <c r="Y24" s="200"/>
      <c r="Z24" s="200"/>
      <c r="AA24" s="236">
        <f>Antrag_AEJ!AA36</f>
        <v>0</v>
      </c>
      <c r="AB24" s="236"/>
      <c r="AC24" s="236"/>
      <c r="AD24" s="29"/>
    </row>
    <row r="25" spans="1:30">
      <c r="A25" s="115"/>
      <c r="B25" s="242">
        <f>Antrag_AEJ!B37</f>
        <v>0</v>
      </c>
      <c r="C25" s="242"/>
      <c r="D25" s="242"/>
      <c r="E25" s="242"/>
      <c r="F25" s="242"/>
      <c r="G25" s="242"/>
      <c r="H25" s="242"/>
      <c r="I25" s="242"/>
      <c r="J25" s="242"/>
      <c r="K25" s="242"/>
      <c r="L25" s="236">
        <f>Antrag_AEJ!L37</f>
        <v>0</v>
      </c>
      <c r="M25" s="236"/>
      <c r="N25" s="236"/>
      <c r="O25" s="54"/>
      <c r="P25" s="200" t="s">
        <v>32</v>
      </c>
      <c r="Q25" s="200"/>
      <c r="R25" s="200"/>
      <c r="S25" s="200"/>
      <c r="T25" s="200"/>
      <c r="U25" s="200"/>
      <c r="V25" s="200"/>
      <c r="W25" s="200"/>
      <c r="X25" s="200"/>
      <c r="Y25" s="200"/>
      <c r="Z25" s="200"/>
      <c r="AA25" s="236">
        <f>Antrag_AEJ!AA37</f>
        <v>0</v>
      </c>
      <c r="AB25" s="236"/>
      <c r="AC25" s="236"/>
      <c r="AD25" s="29"/>
    </row>
    <row r="26" spans="1:30">
      <c r="A26" s="115"/>
      <c r="B26" s="242">
        <f>Antrag_AEJ!B38</f>
        <v>0</v>
      </c>
      <c r="C26" s="242"/>
      <c r="D26" s="242"/>
      <c r="E26" s="242"/>
      <c r="F26" s="242"/>
      <c r="G26" s="242"/>
      <c r="H26" s="242"/>
      <c r="I26" s="242"/>
      <c r="J26" s="242"/>
      <c r="K26" s="242"/>
      <c r="L26" s="236">
        <f>Antrag_AEJ!L38</f>
        <v>0</v>
      </c>
      <c r="M26" s="236"/>
      <c r="N26" s="236"/>
      <c r="O26" s="54"/>
      <c r="P26" s="200" t="s">
        <v>33</v>
      </c>
      <c r="Q26" s="200"/>
      <c r="R26" s="200"/>
      <c r="S26" s="200"/>
      <c r="T26" s="200"/>
      <c r="U26" s="200"/>
      <c r="V26" s="200"/>
      <c r="W26" s="200"/>
      <c r="X26" s="200"/>
      <c r="Y26" s="200"/>
      <c r="Z26" s="200"/>
      <c r="AA26" s="236">
        <f>Antrag_AEJ!AA38</f>
        <v>0</v>
      </c>
      <c r="AB26" s="236"/>
      <c r="AC26" s="236"/>
      <c r="AD26" s="29"/>
    </row>
    <row r="27" spans="1:30">
      <c r="A27" s="115"/>
      <c r="B27" s="242">
        <f>Antrag_AEJ!B39</f>
        <v>0</v>
      </c>
      <c r="C27" s="242"/>
      <c r="D27" s="242"/>
      <c r="E27" s="242"/>
      <c r="F27" s="242"/>
      <c r="G27" s="242"/>
      <c r="H27" s="242"/>
      <c r="I27" s="242"/>
      <c r="J27" s="242"/>
      <c r="K27" s="242"/>
      <c r="L27" s="236">
        <f>Antrag_AEJ!L39</f>
        <v>0</v>
      </c>
      <c r="M27" s="236"/>
      <c r="N27" s="236"/>
      <c r="O27" s="54"/>
      <c r="P27" s="194" t="s">
        <v>41</v>
      </c>
      <c r="Q27" s="194"/>
      <c r="R27" s="194"/>
      <c r="S27" s="194"/>
      <c r="T27" s="194"/>
      <c r="U27" s="194"/>
      <c r="V27" s="194"/>
      <c r="W27" s="194"/>
      <c r="X27" s="194"/>
      <c r="Y27" s="194"/>
      <c r="Z27" s="194"/>
      <c r="AA27" s="245">
        <f>SUM(AA19:AC26)</f>
        <v>0</v>
      </c>
      <c r="AB27" s="245"/>
      <c r="AC27" s="245"/>
      <c r="AD27" s="29"/>
    </row>
    <row r="28" spans="1:30">
      <c r="A28" s="36"/>
      <c r="B28" s="199" t="s">
        <v>95</v>
      </c>
      <c r="C28" s="199"/>
      <c r="D28" s="199"/>
      <c r="E28" s="199"/>
      <c r="F28" s="199"/>
      <c r="G28" s="199"/>
      <c r="H28" s="199"/>
      <c r="I28" s="199"/>
      <c r="J28" s="199"/>
      <c r="K28" s="199"/>
      <c r="L28" s="243"/>
      <c r="M28" s="244"/>
      <c r="N28" s="244"/>
      <c r="O28" s="54"/>
      <c r="P28" s="199" t="s">
        <v>42</v>
      </c>
      <c r="Q28" s="199"/>
      <c r="R28" s="199"/>
      <c r="S28" s="199"/>
      <c r="T28" s="199"/>
      <c r="U28" s="199"/>
      <c r="V28" s="199"/>
      <c r="W28" s="199"/>
      <c r="X28" s="199"/>
      <c r="Y28" s="199"/>
      <c r="Z28" s="199"/>
      <c r="AA28" s="243">
        <f>L21</f>
        <v>0</v>
      </c>
      <c r="AB28" s="243"/>
      <c r="AC28" s="243"/>
      <c r="AD28" s="29"/>
    </row>
    <row r="29" spans="1:30">
      <c r="A29" s="36"/>
      <c r="B29" s="54"/>
      <c r="C29" s="54"/>
      <c r="D29" s="54"/>
      <c r="E29" s="54"/>
      <c r="F29" s="54"/>
      <c r="G29" s="54"/>
      <c r="H29" s="54"/>
      <c r="I29" s="54"/>
      <c r="J29" s="54"/>
      <c r="K29" s="54"/>
      <c r="L29" s="54"/>
      <c r="M29" s="54"/>
      <c r="N29" s="54"/>
      <c r="O29" s="54"/>
      <c r="P29" s="199" t="s">
        <v>43</v>
      </c>
      <c r="Q29" s="199"/>
      <c r="R29" s="199"/>
      <c r="S29" s="199"/>
      <c r="T29" s="199"/>
      <c r="U29" s="199"/>
      <c r="V29" s="199"/>
      <c r="W29" s="199"/>
      <c r="X29" s="199"/>
      <c r="Y29" s="199"/>
      <c r="Z29" s="199"/>
      <c r="AA29" s="243">
        <f>L22</f>
        <v>0</v>
      </c>
      <c r="AB29" s="243"/>
      <c r="AC29" s="243"/>
      <c r="AD29" s="29"/>
    </row>
    <row r="30" spans="1:30">
      <c r="A30" s="36"/>
      <c r="B30" s="194" t="s">
        <v>41</v>
      </c>
      <c r="C30" s="194"/>
      <c r="D30" s="194"/>
      <c r="E30" s="194"/>
      <c r="F30" s="194"/>
      <c r="G30" s="194"/>
      <c r="H30" s="194"/>
      <c r="I30" s="194"/>
      <c r="J30" s="194"/>
      <c r="K30" s="194"/>
      <c r="L30" s="245">
        <f>L19+L21+L22+L25+L26+L27+L28</f>
        <v>0</v>
      </c>
      <c r="M30" s="248"/>
      <c r="N30" s="248"/>
      <c r="O30" s="35"/>
      <c r="P30" s="35"/>
      <c r="Q30" s="35"/>
      <c r="R30" s="35"/>
      <c r="S30" s="35"/>
      <c r="T30" s="35"/>
      <c r="U30" s="35"/>
      <c r="V30" s="35"/>
      <c r="W30" s="35"/>
      <c r="X30" s="35"/>
      <c r="Y30" s="35"/>
      <c r="Z30" s="35"/>
      <c r="AA30" s="35"/>
      <c r="AB30" s="35"/>
      <c r="AC30" s="35"/>
      <c r="AD30" s="29"/>
    </row>
    <row r="31" spans="1:30">
      <c r="A31" s="115"/>
      <c r="B31" s="54"/>
      <c r="C31" s="54"/>
      <c r="D31" s="54"/>
      <c r="E31" s="54"/>
      <c r="F31" s="54"/>
      <c r="G31" s="54"/>
      <c r="H31" s="35"/>
      <c r="I31" s="35"/>
      <c r="J31" s="35"/>
      <c r="K31" s="35"/>
      <c r="L31" s="35"/>
      <c r="M31" s="35"/>
      <c r="N31" s="35"/>
      <c r="O31" s="54"/>
      <c r="P31" s="194" t="s">
        <v>41</v>
      </c>
      <c r="Q31" s="194"/>
      <c r="R31" s="194"/>
      <c r="S31" s="194"/>
      <c r="T31" s="194"/>
      <c r="U31" s="194"/>
      <c r="V31" s="194"/>
      <c r="W31" s="194"/>
      <c r="X31" s="194"/>
      <c r="Y31" s="194"/>
      <c r="Z31" s="194"/>
      <c r="AA31" s="245">
        <f>SUM(AA27:AC29)</f>
        <v>0</v>
      </c>
      <c r="AB31" s="245"/>
      <c r="AC31" s="245"/>
      <c r="AD31" s="29"/>
    </row>
    <row r="32" spans="1:30">
      <c r="A32" s="115"/>
      <c r="B32" s="54"/>
      <c r="C32" s="54"/>
      <c r="D32" s="54"/>
      <c r="E32" s="54"/>
      <c r="F32" s="54"/>
      <c r="G32" s="54"/>
      <c r="H32" s="35"/>
      <c r="I32" s="35"/>
      <c r="J32" s="35"/>
      <c r="K32" s="35"/>
      <c r="L32" s="35"/>
      <c r="M32" s="35"/>
      <c r="N32" s="35"/>
      <c r="O32" s="54"/>
      <c r="P32" s="249" t="s">
        <v>44</v>
      </c>
      <c r="Q32" s="249"/>
      <c r="R32" s="249"/>
      <c r="S32" s="249"/>
      <c r="T32" s="249"/>
      <c r="U32" s="249"/>
      <c r="V32" s="249"/>
      <c r="W32" s="249"/>
      <c r="X32" s="249"/>
      <c r="Y32" s="249"/>
      <c r="Z32" s="249"/>
      <c r="AA32" s="245">
        <f>AA31-L30</f>
        <v>0</v>
      </c>
      <c r="AB32" s="245"/>
      <c r="AC32" s="245"/>
      <c r="AD32" s="29"/>
    </row>
    <row r="33" spans="1:40" ht="4.5" customHeight="1">
      <c r="A33" s="115"/>
      <c r="B33" s="54"/>
      <c r="C33" s="54"/>
      <c r="D33" s="54"/>
      <c r="E33" s="54"/>
      <c r="F33" s="54"/>
      <c r="G33" s="54"/>
      <c r="H33" s="54"/>
      <c r="I33" s="54"/>
      <c r="J33" s="54"/>
      <c r="K33" s="54"/>
      <c r="L33" s="54"/>
      <c r="M33" s="54"/>
      <c r="N33" s="54"/>
      <c r="O33" s="117"/>
      <c r="P33" s="54"/>
      <c r="Q33" s="54"/>
      <c r="R33" s="54"/>
      <c r="S33" s="54"/>
      <c r="T33" s="54"/>
      <c r="U33" s="54"/>
      <c r="V33" s="54"/>
      <c r="W33" s="54"/>
      <c r="X33" s="54"/>
      <c r="Y33" s="54"/>
      <c r="Z33" s="54"/>
      <c r="AA33" s="54"/>
      <c r="AB33" s="54"/>
      <c r="AC33" s="54"/>
      <c r="AD33" s="29"/>
    </row>
    <row r="34" spans="1:40">
      <c r="A34" s="115"/>
      <c r="B34" s="116" t="s">
        <v>99</v>
      </c>
      <c r="C34" s="117"/>
      <c r="D34" s="117"/>
      <c r="E34" s="117"/>
      <c r="F34" s="117"/>
      <c r="G34" s="117"/>
      <c r="H34" s="117"/>
      <c r="I34" s="117"/>
      <c r="J34" s="117"/>
      <c r="K34" s="117"/>
      <c r="L34" s="117"/>
      <c r="M34" s="117"/>
      <c r="N34" s="117"/>
      <c r="O34" s="59"/>
      <c r="P34" s="117"/>
      <c r="Q34" s="117"/>
      <c r="R34" s="117"/>
      <c r="S34" s="117"/>
      <c r="T34" s="117"/>
      <c r="U34" s="117"/>
      <c r="V34" s="117"/>
      <c r="W34" s="117"/>
      <c r="X34" s="117"/>
      <c r="Y34" s="117"/>
      <c r="Z34" s="117"/>
      <c r="AA34" s="117"/>
      <c r="AB34" s="117"/>
      <c r="AC34" s="54"/>
      <c r="AD34" s="29"/>
    </row>
    <row r="35" spans="1:40">
      <c r="A35" s="115"/>
      <c r="B35" s="195" t="s">
        <v>192</v>
      </c>
      <c r="C35" s="195"/>
      <c r="D35" s="195"/>
      <c r="E35" s="195"/>
      <c r="F35" s="246">
        <f>Antrag_AEJ!F47</f>
        <v>0</v>
      </c>
      <c r="G35" s="246"/>
      <c r="H35" s="246"/>
      <c r="I35" s="246"/>
      <c r="J35" s="246"/>
      <c r="K35" s="246"/>
      <c r="L35" s="246"/>
      <c r="M35" s="246"/>
      <c r="N35" s="246"/>
      <c r="O35" s="59"/>
      <c r="P35" s="195" t="s">
        <v>101</v>
      </c>
      <c r="Q35" s="195"/>
      <c r="R35" s="195"/>
      <c r="S35" s="195"/>
      <c r="T35" s="246">
        <f>Antrag_AEJ!T47</f>
        <v>0</v>
      </c>
      <c r="U35" s="246"/>
      <c r="V35" s="246"/>
      <c r="W35" s="246"/>
      <c r="X35" s="246"/>
      <c r="Y35" s="246"/>
      <c r="Z35" s="246"/>
      <c r="AA35" s="246"/>
      <c r="AB35" s="246"/>
      <c r="AC35" s="54"/>
      <c r="AD35" s="29"/>
    </row>
    <row r="36" spans="1:40">
      <c r="A36" s="115"/>
      <c r="B36" s="195" t="s">
        <v>100</v>
      </c>
      <c r="C36" s="195"/>
      <c r="D36" s="195"/>
      <c r="E36" s="195"/>
      <c r="F36" s="247">
        <f>Antrag_AEJ!F48</f>
        <v>0</v>
      </c>
      <c r="G36" s="247"/>
      <c r="H36" s="247"/>
      <c r="I36" s="247"/>
      <c r="J36" s="247"/>
      <c r="K36" s="247"/>
      <c r="L36" s="247"/>
      <c r="M36" s="247"/>
      <c r="N36" s="247"/>
      <c r="O36" s="54"/>
      <c r="P36" s="195"/>
      <c r="Q36" s="195"/>
      <c r="R36" s="195"/>
      <c r="S36" s="195"/>
      <c r="T36" s="183"/>
      <c r="U36" s="183"/>
      <c r="V36" s="183"/>
      <c r="W36" s="183"/>
      <c r="X36" s="183"/>
      <c r="Y36" s="183"/>
      <c r="Z36" s="183"/>
      <c r="AA36" s="183"/>
      <c r="AB36" s="183"/>
      <c r="AC36" s="54"/>
      <c r="AD36" s="29"/>
    </row>
    <row r="37" spans="1:40" ht="4.5" customHeight="1">
      <c r="A37" s="115"/>
      <c r="B37" s="54"/>
      <c r="C37" s="54"/>
      <c r="D37" s="54"/>
      <c r="E37" s="54"/>
      <c r="F37" s="54"/>
      <c r="G37" s="54"/>
      <c r="H37" s="54"/>
      <c r="I37" s="54"/>
      <c r="J37" s="54"/>
      <c r="K37" s="54"/>
      <c r="L37" s="54"/>
      <c r="M37" s="54"/>
      <c r="N37" s="54"/>
      <c r="O37" s="41"/>
      <c r="P37" s="54"/>
      <c r="Q37" s="54"/>
      <c r="R37" s="54"/>
      <c r="S37" s="54"/>
      <c r="T37" s="54"/>
      <c r="U37" s="54"/>
      <c r="V37" s="54"/>
      <c r="W37" s="54"/>
      <c r="X37" s="54"/>
      <c r="Y37" s="54"/>
      <c r="Z37" s="54"/>
      <c r="AA37" s="54"/>
      <c r="AB37" s="54"/>
      <c r="AC37" s="54"/>
      <c r="AD37" s="29"/>
    </row>
    <row r="38" spans="1:40">
      <c r="A38" s="250" t="s">
        <v>206</v>
      </c>
      <c r="B38" s="250"/>
      <c r="C38" s="250"/>
      <c r="D38" s="250"/>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32"/>
    </row>
    <row r="39" spans="1:40">
      <c r="A39" s="36"/>
      <c r="B39" s="35"/>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16"/>
      <c r="AI39" s="6"/>
      <c r="AJ39" s="6"/>
    </row>
    <row r="40" spans="1:40" ht="30" customHeight="1">
      <c r="A40" s="36"/>
      <c r="B40" s="251" t="s">
        <v>230</v>
      </c>
      <c r="C40" s="251"/>
      <c r="D40" s="251"/>
      <c r="E40" s="251"/>
      <c r="F40" s="251"/>
      <c r="G40" s="251"/>
      <c r="H40" s="251"/>
      <c r="I40" s="251"/>
      <c r="J40" s="252"/>
      <c r="K40" s="252"/>
      <c r="L40" s="252"/>
      <c r="M40" s="252"/>
      <c r="N40" s="252"/>
      <c r="O40" s="252"/>
      <c r="P40" s="252"/>
      <c r="Q40" s="252"/>
      <c r="R40" s="35"/>
      <c r="S40" s="254" t="s">
        <v>116</v>
      </c>
      <c r="T40" s="254"/>
      <c r="U40" s="254"/>
      <c r="V40" s="254"/>
      <c r="W40" s="254"/>
      <c r="X40" s="254"/>
      <c r="Y40" s="254"/>
      <c r="Z40" s="254"/>
      <c r="AA40" s="254"/>
      <c r="AB40" s="254"/>
      <c r="AC40" s="254"/>
      <c r="AD40" s="31"/>
      <c r="AE40" s="10"/>
      <c r="AF40" s="10"/>
      <c r="AG40" s="10"/>
      <c r="AH40" s="10"/>
      <c r="AI40" s="10"/>
      <c r="AJ40" s="10"/>
      <c r="AK40" s="10"/>
      <c r="AL40" s="10"/>
      <c r="AM40" s="10"/>
      <c r="AN40" s="10"/>
    </row>
    <row r="41" spans="1:40" ht="30" customHeight="1">
      <c r="A41" s="36"/>
      <c r="B41" s="251" t="s">
        <v>44</v>
      </c>
      <c r="C41" s="251"/>
      <c r="D41" s="251"/>
      <c r="E41" s="251"/>
      <c r="F41" s="251"/>
      <c r="G41" s="251"/>
      <c r="H41" s="251"/>
      <c r="I41" s="251"/>
      <c r="J41" s="255"/>
      <c r="K41" s="256"/>
      <c r="L41" s="256"/>
      <c r="M41" s="256"/>
      <c r="N41" s="256"/>
      <c r="O41" s="256"/>
      <c r="P41" s="256"/>
      <c r="Q41" s="257"/>
      <c r="R41" s="35"/>
      <c r="S41" s="198"/>
      <c r="T41" s="198"/>
      <c r="U41" s="198"/>
      <c r="V41" s="198"/>
      <c r="W41" s="198"/>
      <c r="X41" s="198"/>
      <c r="Y41" s="198"/>
      <c r="Z41" s="198"/>
      <c r="AA41" s="198"/>
      <c r="AB41" s="198"/>
      <c r="AC41" s="198"/>
      <c r="AD41" s="16"/>
      <c r="AI41" s="6"/>
      <c r="AJ41" s="6"/>
    </row>
    <row r="42" spans="1:40" ht="30" customHeight="1">
      <c r="A42" s="36"/>
      <c r="B42" s="251" t="s">
        <v>231</v>
      </c>
      <c r="C42" s="251"/>
      <c r="D42" s="251"/>
      <c r="E42" s="251"/>
      <c r="F42" s="251"/>
      <c r="G42" s="251"/>
      <c r="H42" s="251"/>
      <c r="I42" s="251"/>
      <c r="J42" s="252"/>
      <c r="K42" s="252"/>
      <c r="L42" s="252"/>
      <c r="M42" s="252"/>
      <c r="N42" s="252"/>
      <c r="O42" s="252"/>
      <c r="P42" s="252"/>
      <c r="Q42" s="252"/>
      <c r="R42" s="35"/>
      <c r="S42" s="35"/>
      <c r="T42" s="35"/>
      <c r="U42" s="35"/>
      <c r="V42" s="35"/>
      <c r="W42" s="253" t="s">
        <v>117</v>
      </c>
      <c r="X42" s="253"/>
      <c r="Y42" s="253"/>
      <c r="Z42" s="253"/>
      <c r="AA42" s="253"/>
      <c r="AB42" s="253"/>
      <c r="AC42" s="253"/>
      <c r="AD42" s="16"/>
    </row>
    <row r="43" spans="1:40">
      <c r="A43" s="36"/>
      <c r="B43" s="35"/>
      <c r="C43" s="35"/>
      <c r="D43" s="35"/>
      <c r="E43" s="35"/>
      <c r="F43" s="35"/>
      <c r="G43" s="35"/>
      <c r="H43" s="35"/>
      <c r="I43" s="35"/>
      <c r="J43" s="35"/>
      <c r="K43" s="35"/>
      <c r="L43" s="35"/>
      <c r="M43" s="35"/>
      <c r="N43" s="35"/>
      <c r="O43" s="35"/>
      <c r="P43" s="35"/>
      <c r="Q43" s="35"/>
      <c r="R43" s="195" t="s">
        <v>118</v>
      </c>
      <c r="S43" s="195"/>
      <c r="T43" s="195"/>
      <c r="U43" s="54"/>
      <c r="V43" s="195" t="s">
        <v>119</v>
      </c>
      <c r="W43" s="195"/>
      <c r="X43" s="195"/>
      <c r="Y43" s="195"/>
      <c r="Z43" s="195"/>
      <c r="AA43" s="195"/>
      <c r="AB43" s="195"/>
      <c r="AC43" s="35"/>
      <c r="AD43" s="16"/>
      <c r="AI43" s="13"/>
      <c r="AJ43" s="13"/>
    </row>
    <row r="44" spans="1:40">
      <c r="A44" s="36"/>
      <c r="B44" s="35" t="s">
        <v>120</v>
      </c>
      <c r="C44" s="35"/>
      <c r="D44" s="35"/>
      <c r="E44" s="35"/>
      <c r="F44" s="35"/>
      <c r="G44" s="35"/>
      <c r="H44" s="35"/>
      <c r="I44" s="35"/>
      <c r="J44" s="35"/>
      <c r="K44" s="35"/>
      <c r="L44" s="35"/>
      <c r="M44" s="35"/>
      <c r="N44" s="35"/>
      <c r="O44" s="35"/>
      <c r="P44" s="35"/>
      <c r="Q44" s="35"/>
      <c r="R44" s="35"/>
      <c r="S44" s="35"/>
      <c r="T44" s="35"/>
      <c r="U44" s="35"/>
      <c r="V44" s="35"/>
      <c r="W44" s="35"/>
      <c r="X44" s="35"/>
      <c r="Y44" s="35"/>
      <c r="Z44" s="35"/>
      <c r="AA44" s="35"/>
      <c r="AB44" s="35"/>
      <c r="AC44" s="35"/>
      <c r="AD44" s="16"/>
      <c r="AI44" s="13"/>
      <c r="AJ44" s="13"/>
    </row>
    <row r="45" spans="1:40">
      <c r="A45" s="36"/>
      <c r="B45" s="126"/>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8"/>
      <c r="AD45" s="16"/>
      <c r="AI45" s="13"/>
      <c r="AJ45" s="13"/>
    </row>
    <row r="46" spans="1:40">
      <c r="A46" s="36"/>
      <c r="B46" s="129"/>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130"/>
      <c r="AD46" s="16"/>
      <c r="AI46" s="13"/>
      <c r="AJ46" s="13"/>
    </row>
    <row r="47" spans="1:40">
      <c r="A47" s="36"/>
      <c r="B47" s="129"/>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130"/>
      <c r="AD47" s="16"/>
      <c r="AI47" s="13"/>
      <c r="AJ47" s="13"/>
    </row>
    <row r="48" spans="1:40">
      <c r="A48" s="36"/>
      <c r="B48" s="129"/>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130"/>
      <c r="AD48" s="16"/>
      <c r="AI48" s="13"/>
      <c r="AJ48" s="13"/>
    </row>
    <row r="49" spans="1:36">
      <c r="A49" s="36"/>
      <c r="B49" s="129"/>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130"/>
      <c r="AD49" s="16"/>
      <c r="AI49" s="13"/>
      <c r="AJ49" s="13"/>
    </row>
    <row r="50" spans="1:36">
      <c r="A50" s="36"/>
      <c r="B50" s="131"/>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3"/>
      <c r="AD50" s="16"/>
    </row>
    <row r="51" spans="1:36">
      <c r="A51" s="27"/>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row>
    <row r="52" spans="1:36">
      <c r="A52" s="27"/>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row>
    <row r="53" spans="1:36">
      <c r="A53" s="27"/>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row>
    <row r="54" spans="1:36">
      <c r="A54" s="27"/>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row>
  </sheetData>
  <sheetProtection algorithmName="SHA-512" hashValue="8vLTK7WhGNJcO42BWk2Z7b9WOKbRaDERyuJl06Mm6TdR1gd7nLV4NW5Moi83HRjS+clmxZ18Y7JdNVj5O4fP6w==" saltValue="Vrupt2FTf6pcDgP1hGuzrg==" spinCount="100000" sheet="1" objects="1" scenarios="1"/>
  <mergeCells count="110">
    <mergeCell ref="A38:AC38"/>
    <mergeCell ref="B42:I42"/>
    <mergeCell ref="J42:Q42"/>
    <mergeCell ref="W42:AC42"/>
    <mergeCell ref="R43:T43"/>
    <mergeCell ref="V43:AB43"/>
    <mergeCell ref="B40:I40"/>
    <mergeCell ref="J40:Q40"/>
    <mergeCell ref="S40:AC40"/>
    <mergeCell ref="B41:I41"/>
    <mergeCell ref="S41:AC41"/>
    <mergeCell ref="J41:Q41"/>
    <mergeCell ref="B35:E35"/>
    <mergeCell ref="F35:N35"/>
    <mergeCell ref="P35:S35"/>
    <mergeCell ref="T35:AB35"/>
    <mergeCell ref="B36:E36"/>
    <mergeCell ref="F36:N36"/>
    <mergeCell ref="P36:S36"/>
    <mergeCell ref="T36:AB36"/>
    <mergeCell ref="B30:K30"/>
    <mergeCell ref="L30:N30"/>
    <mergeCell ref="P31:Z31"/>
    <mergeCell ref="AA31:AC31"/>
    <mergeCell ref="P32:Z32"/>
    <mergeCell ref="AA32:AC32"/>
    <mergeCell ref="B28:K28"/>
    <mergeCell ref="L28:N28"/>
    <mergeCell ref="P28:Z28"/>
    <mergeCell ref="AA28:AC28"/>
    <mergeCell ref="P29:Z29"/>
    <mergeCell ref="AA29:AC29"/>
    <mergeCell ref="B26:K26"/>
    <mergeCell ref="L26:N26"/>
    <mergeCell ref="P26:Z26"/>
    <mergeCell ref="AA26:AC26"/>
    <mergeCell ref="B27:K27"/>
    <mergeCell ref="L27:N27"/>
    <mergeCell ref="P27:Z27"/>
    <mergeCell ref="AA27:AC27"/>
    <mergeCell ref="B24:K24"/>
    <mergeCell ref="L24:N24"/>
    <mergeCell ref="P24:Z24"/>
    <mergeCell ref="AA24:AC24"/>
    <mergeCell ref="B25:K25"/>
    <mergeCell ref="L25:N25"/>
    <mergeCell ref="P25:Z25"/>
    <mergeCell ref="AA25:AC25"/>
    <mergeCell ref="B22:K22"/>
    <mergeCell ref="L22:N22"/>
    <mergeCell ref="P22:Z22"/>
    <mergeCell ref="AA22:AC22"/>
    <mergeCell ref="B23:N23"/>
    <mergeCell ref="P23:Z23"/>
    <mergeCell ref="AA23:AC23"/>
    <mergeCell ref="B20:K20"/>
    <mergeCell ref="L20:N20"/>
    <mergeCell ref="P20:Z20"/>
    <mergeCell ref="AA20:AC20"/>
    <mergeCell ref="B21:H21"/>
    <mergeCell ref="I21:K21"/>
    <mergeCell ref="L21:N21"/>
    <mergeCell ref="P21:Z21"/>
    <mergeCell ref="AA21:AC21"/>
    <mergeCell ref="B18:K18"/>
    <mergeCell ref="L18:N18"/>
    <mergeCell ref="P18:Z18"/>
    <mergeCell ref="AA18:AC18"/>
    <mergeCell ref="B19:K19"/>
    <mergeCell ref="L19:N19"/>
    <mergeCell ref="P19:Z19"/>
    <mergeCell ref="AA19:AC19"/>
    <mergeCell ref="M15:N15"/>
    <mergeCell ref="P15:U15"/>
    <mergeCell ref="V15:W15"/>
    <mergeCell ref="X15:AA15"/>
    <mergeCell ref="AB15:AC15"/>
    <mergeCell ref="M16:N16"/>
    <mergeCell ref="P16:W16"/>
    <mergeCell ref="AB16:AC16"/>
    <mergeCell ref="B12:L12"/>
    <mergeCell ref="M12:N12"/>
    <mergeCell ref="P12:Y12"/>
    <mergeCell ref="Z12:AA12"/>
    <mergeCell ref="AB12:AC12"/>
    <mergeCell ref="B14:J15"/>
    <mergeCell ref="K14:L14"/>
    <mergeCell ref="M14:N14"/>
    <mergeCell ref="P14:AC14"/>
    <mergeCell ref="K15:L15"/>
    <mergeCell ref="A1:AC1"/>
    <mergeCell ref="A2:AC2"/>
    <mergeCell ref="H4:Q4"/>
    <mergeCell ref="AA4:AC4"/>
    <mergeCell ref="J5:Q5"/>
    <mergeCell ref="AA5:AC5"/>
    <mergeCell ref="Z10:AA10"/>
    <mergeCell ref="AB10:AC10"/>
    <mergeCell ref="B11:J11"/>
    <mergeCell ref="K11:L11"/>
    <mergeCell ref="M11:N11"/>
    <mergeCell ref="P11:Y11"/>
    <mergeCell ref="Z11:AA11"/>
    <mergeCell ref="AB11:AC11"/>
    <mergeCell ref="I7:L7"/>
    <mergeCell ref="T7:U7"/>
    <mergeCell ref="I8:L8"/>
    <mergeCell ref="T8:U8"/>
    <mergeCell ref="K10:L10"/>
    <mergeCell ref="M10:N10"/>
  </mergeCells>
  <pageMargins left="0.31496062992125984" right="0" top="0.78740157480314965" bottom="0.78740157480314965" header="0.31496062992125984" footer="0.31496062992125984"/>
  <pageSetup paperSize="9" fitToHeight="0" orientation="portrait" horizontalDpi="1200" verticalDpi="1200" r:id="rId1"/>
  <headerFooter>
    <oddHeader>&amp;R&amp;"Arial,Standard"&amp;8Version 11/ 2018</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4"/>
  <sheetViews>
    <sheetView view="pageLayout" topLeftCell="A10" zoomScaleNormal="100" workbookViewId="0">
      <selection activeCell="E8" sqref="E8"/>
    </sheetView>
  </sheetViews>
  <sheetFormatPr baseColWidth="10" defaultRowHeight="15"/>
  <cols>
    <col min="1" max="1" width="7.5703125" style="86" customWidth="1"/>
    <col min="2" max="2" width="28" style="86" customWidth="1"/>
    <col min="3" max="3" width="26.7109375" style="86" customWidth="1"/>
    <col min="4" max="4" width="20" style="86" customWidth="1"/>
    <col min="5" max="6" width="30.85546875" style="86" customWidth="1"/>
    <col min="7" max="7" width="20.42578125" style="86" customWidth="1"/>
    <col min="8" max="16384" width="11.42578125" style="86"/>
  </cols>
  <sheetData>
    <row r="1" spans="1:7" ht="26.25">
      <c r="A1" s="262" t="s">
        <v>244</v>
      </c>
      <c r="B1" s="262"/>
      <c r="C1" s="262"/>
      <c r="D1" s="262"/>
      <c r="E1" s="262"/>
      <c r="F1" s="262"/>
      <c r="G1" s="262"/>
    </row>
    <row r="3" spans="1:7" ht="28.35" customHeight="1">
      <c r="A3" s="258" t="s">
        <v>232</v>
      </c>
      <c r="B3" s="258"/>
      <c r="C3" s="263">
        <f>'TN-Liste_AEJ'!C4:E4</f>
        <v>0</v>
      </c>
      <c r="D3" s="263"/>
      <c r="E3" s="263"/>
      <c r="F3" s="263"/>
      <c r="G3" s="263"/>
    </row>
    <row r="4" spans="1:7" ht="28.35" customHeight="1">
      <c r="A4" s="258" t="s">
        <v>233</v>
      </c>
      <c r="B4" s="258"/>
      <c r="C4" s="259">
        <f>'TN-Liste_AEJ'!C6:E6</f>
        <v>0</v>
      </c>
      <c r="D4" s="260"/>
      <c r="E4" s="260"/>
      <c r="F4" s="260"/>
      <c r="G4" s="261"/>
    </row>
    <row r="5" spans="1:7" ht="28.35" customHeight="1">
      <c r="A5" s="258" t="s">
        <v>234</v>
      </c>
      <c r="B5" s="258"/>
      <c r="C5" s="259">
        <f>'TN-Liste_AEJ'!C7:E7</f>
        <v>0</v>
      </c>
      <c r="D5" s="260"/>
      <c r="E5" s="260"/>
      <c r="F5" s="260"/>
      <c r="G5" s="261"/>
    </row>
    <row r="7" spans="1:7" ht="48.75">
      <c r="A7" s="87"/>
      <c r="B7" s="88" t="s">
        <v>235</v>
      </c>
      <c r="C7" s="88" t="s">
        <v>236</v>
      </c>
      <c r="D7" s="88" t="s">
        <v>237</v>
      </c>
      <c r="E7" s="88" t="s">
        <v>238</v>
      </c>
      <c r="F7" s="88" t="s">
        <v>239</v>
      </c>
      <c r="G7" s="89" t="s">
        <v>240</v>
      </c>
    </row>
    <row r="8" spans="1:7" ht="28.35" customHeight="1">
      <c r="A8" s="87">
        <v>1</v>
      </c>
      <c r="B8" s="135"/>
      <c r="C8" s="135"/>
      <c r="D8" s="135"/>
      <c r="E8" s="135"/>
      <c r="F8" s="136">
        <v>0</v>
      </c>
      <c r="G8" s="137">
        <v>0</v>
      </c>
    </row>
    <row r="9" spans="1:7" ht="28.35" customHeight="1">
      <c r="A9" s="87">
        <v>2</v>
      </c>
      <c r="B9" s="135"/>
      <c r="C9" s="135"/>
      <c r="D9" s="135"/>
      <c r="E9" s="135"/>
      <c r="F9" s="136">
        <v>0</v>
      </c>
      <c r="G9" s="137">
        <v>0</v>
      </c>
    </row>
    <row r="10" spans="1:7" ht="28.35" customHeight="1">
      <c r="A10" s="87">
        <v>3</v>
      </c>
      <c r="B10" s="135"/>
      <c r="C10" s="135"/>
      <c r="D10" s="135"/>
      <c r="E10" s="135"/>
      <c r="F10" s="136">
        <v>0</v>
      </c>
      <c r="G10" s="137">
        <v>0</v>
      </c>
    </row>
    <row r="11" spans="1:7" ht="28.35" customHeight="1">
      <c r="A11" s="87">
        <v>4</v>
      </c>
      <c r="B11" s="135"/>
      <c r="C11" s="135"/>
      <c r="D11" s="135"/>
      <c r="E11" s="135"/>
      <c r="F11" s="136">
        <v>0</v>
      </c>
      <c r="G11" s="137">
        <v>0</v>
      </c>
    </row>
    <row r="12" spans="1:7" ht="28.35" customHeight="1">
      <c r="A12" s="87">
        <v>5</v>
      </c>
      <c r="B12" s="135"/>
      <c r="C12" s="135"/>
      <c r="D12" s="135"/>
      <c r="E12" s="135"/>
      <c r="F12" s="136">
        <v>0</v>
      </c>
      <c r="G12" s="137">
        <v>0</v>
      </c>
    </row>
    <row r="13" spans="1:7" ht="28.35" customHeight="1">
      <c r="A13" s="87">
        <v>6</v>
      </c>
      <c r="B13" s="135"/>
      <c r="C13" s="135"/>
      <c r="D13" s="135"/>
      <c r="E13" s="135"/>
      <c r="F13" s="136">
        <v>0</v>
      </c>
      <c r="G13" s="137">
        <v>0</v>
      </c>
    </row>
    <row r="14" spans="1:7" ht="28.35" customHeight="1">
      <c r="A14" s="87">
        <v>7</v>
      </c>
      <c r="B14" s="135"/>
      <c r="C14" s="135"/>
      <c r="D14" s="135"/>
      <c r="E14" s="135"/>
      <c r="F14" s="136">
        <v>0</v>
      </c>
      <c r="G14" s="137">
        <v>0</v>
      </c>
    </row>
    <row r="15" spans="1:7" ht="28.35" customHeight="1">
      <c r="A15" s="87">
        <v>8</v>
      </c>
      <c r="B15" s="135"/>
      <c r="C15" s="135"/>
      <c r="D15" s="135"/>
      <c r="E15" s="135"/>
      <c r="F15" s="136">
        <v>0</v>
      </c>
      <c r="G15" s="137">
        <v>0</v>
      </c>
    </row>
    <row r="16" spans="1:7" ht="28.35" customHeight="1">
      <c r="A16" s="87">
        <v>9</v>
      </c>
      <c r="B16" s="135"/>
      <c r="C16" s="135"/>
      <c r="D16" s="135"/>
      <c r="E16" s="135"/>
      <c r="F16" s="136">
        <v>0</v>
      </c>
      <c r="G16" s="137">
        <v>0</v>
      </c>
    </row>
    <row r="17" spans="1:7" ht="28.35" customHeight="1">
      <c r="A17" s="87">
        <v>10</v>
      </c>
      <c r="B17" s="135"/>
      <c r="C17" s="135"/>
      <c r="D17" s="135"/>
      <c r="E17" s="135"/>
      <c r="F17" s="136">
        <v>0</v>
      </c>
      <c r="G17" s="137">
        <v>0</v>
      </c>
    </row>
    <row r="18" spans="1:7" ht="28.35" customHeight="1">
      <c r="E18" s="88" t="s">
        <v>241</v>
      </c>
      <c r="F18" s="90">
        <f>SUM(F8:F17)</f>
        <v>0</v>
      </c>
      <c r="G18" s="93">
        <f>SUM(G8:G17)</f>
        <v>0</v>
      </c>
    </row>
    <row r="19" spans="1:7" ht="28.35" customHeight="1">
      <c r="E19" s="88" t="s">
        <v>242</v>
      </c>
      <c r="F19" s="134">
        <f>F18*9.6</f>
        <v>0</v>
      </c>
      <c r="G19" s="134">
        <f>SUM(G18)</f>
        <v>0</v>
      </c>
    </row>
    <row r="20" spans="1:7" ht="28.35" customHeight="1"/>
    <row r="24" spans="1:7">
      <c r="E24" s="138" t="s">
        <v>118</v>
      </c>
      <c r="F24" s="138" t="s">
        <v>243</v>
      </c>
      <c r="G24" s="91"/>
    </row>
  </sheetData>
  <sheetProtection algorithmName="SHA-512" hashValue="L16ay8u+5X5vOVCVkTjtYm1DQ2lqBaUR8dfyo7vWk7Gtugw7G3sw1lMYkgt12HKn6RH+Xm+K2KwJ92IUuKjoWA==" saltValue="IY5CxRsNBVtoKTBsTLpPCA==" spinCount="100000" sheet="1" objects="1" scenarios="1"/>
  <mergeCells count="7">
    <mergeCell ref="A5:B5"/>
    <mergeCell ref="C5:G5"/>
    <mergeCell ref="A1:G1"/>
    <mergeCell ref="A3:B3"/>
    <mergeCell ref="C3:G3"/>
    <mergeCell ref="A4:B4"/>
    <mergeCell ref="C4:G4"/>
  </mergeCells>
  <pageMargins left="0.7" right="0.7" top="0.78740157499999996" bottom="0.78740157499999996" header="0.3" footer="0.3"/>
  <pageSetup paperSize="9" scale="79" orientation="landscape" r:id="rId1"/>
  <headerFooter>
    <oddHeader>&amp;R&amp;"Arial,Standard"DPSG Bayern
&amp;8Version 11/ 2018</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6"/>
  <sheetViews>
    <sheetView view="pageLayout" zoomScaleNormal="100" workbookViewId="0">
      <selection activeCell="C5" sqref="C5:F5"/>
    </sheetView>
  </sheetViews>
  <sheetFormatPr baseColWidth="10" defaultRowHeight="15"/>
  <cols>
    <col min="1" max="1" width="7.85546875" style="86" customWidth="1"/>
    <col min="2" max="2" width="25.140625" style="86" customWidth="1"/>
    <col min="3" max="3" width="48.5703125" style="86" customWidth="1"/>
    <col min="4" max="4" width="16.140625" style="86" customWidth="1"/>
    <col min="5" max="5" width="22.7109375" style="86" customWidth="1"/>
    <col min="6" max="6" width="37.28515625" style="86" bestFit="1" customWidth="1"/>
    <col min="7" max="16384" width="11.42578125" style="86"/>
  </cols>
  <sheetData>
    <row r="1" spans="1:6" ht="26.25">
      <c r="A1" s="262" t="s">
        <v>245</v>
      </c>
      <c r="B1" s="262"/>
      <c r="C1" s="262"/>
      <c r="D1" s="262"/>
      <c r="E1" s="262"/>
      <c r="F1" s="262"/>
    </row>
    <row r="3" spans="1:6" ht="24.95" customHeight="1">
      <c r="A3" s="258" t="s">
        <v>232</v>
      </c>
      <c r="B3" s="258"/>
      <c r="C3" s="263">
        <f>'TN-Liste_AEJ'!C4:E4</f>
        <v>0</v>
      </c>
      <c r="D3" s="263"/>
      <c r="E3" s="263"/>
      <c r="F3" s="263"/>
    </row>
    <row r="4" spans="1:6" ht="24.95" customHeight="1">
      <c r="A4" s="258" t="s">
        <v>233</v>
      </c>
      <c r="B4" s="258"/>
      <c r="C4" s="259">
        <f>'TN-Liste_AEJ'!C6:E6</f>
        <v>0</v>
      </c>
      <c r="D4" s="260"/>
      <c r="E4" s="260"/>
      <c r="F4" s="261"/>
    </row>
    <row r="5" spans="1:6" ht="24.95" customHeight="1">
      <c r="A5" s="258" t="s">
        <v>234</v>
      </c>
      <c r="B5" s="258"/>
      <c r="C5" s="259">
        <f>'TN-Liste_AEJ'!C7:E7</f>
        <v>0</v>
      </c>
      <c r="D5" s="260"/>
      <c r="E5" s="260"/>
      <c r="F5" s="261"/>
    </row>
    <row r="7" spans="1:6" ht="18">
      <c r="A7" s="87"/>
      <c r="B7" s="88" t="s">
        <v>246</v>
      </c>
      <c r="C7" s="88" t="s">
        <v>247</v>
      </c>
      <c r="D7" s="88" t="s">
        <v>248</v>
      </c>
      <c r="E7" s="92">
        <v>0.8</v>
      </c>
      <c r="F7" s="88" t="s">
        <v>249</v>
      </c>
    </row>
    <row r="8" spans="1:6" ht="24.95" customHeight="1">
      <c r="A8" s="87">
        <v>1</v>
      </c>
      <c r="B8" s="135"/>
      <c r="C8" s="135"/>
      <c r="D8" s="137">
        <v>0</v>
      </c>
      <c r="E8" s="137">
        <f>D8*E7</f>
        <v>0</v>
      </c>
      <c r="F8" s="135"/>
    </row>
    <row r="9" spans="1:6" ht="24.95" customHeight="1">
      <c r="A9" s="87">
        <v>2</v>
      </c>
      <c r="B9" s="135"/>
      <c r="C9" s="135"/>
      <c r="D9" s="137">
        <v>0</v>
      </c>
      <c r="E9" s="137">
        <f>D9*E7</f>
        <v>0</v>
      </c>
      <c r="F9" s="135"/>
    </row>
    <row r="10" spans="1:6" ht="24.95" customHeight="1">
      <c r="A10" s="87">
        <v>3</v>
      </c>
      <c r="B10" s="135"/>
      <c r="C10" s="135"/>
      <c r="D10" s="137">
        <v>0</v>
      </c>
      <c r="E10" s="137">
        <f>D10*E7</f>
        <v>0</v>
      </c>
      <c r="F10" s="135"/>
    </row>
    <row r="11" spans="1:6" ht="24.95" customHeight="1">
      <c r="A11" s="87">
        <v>4</v>
      </c>
      <c r="B11" s="135"/>
      <c r="C11" s="135"/>
      <c r="D11" s="137">
        <v>0</v>
      </c>
      <c r="E11" s="137">
        <f t="shared" ref="E11" si="0">D11*E10</f>
        <v>0</v>
      </c>
      <c r="F11" s="135"/>
    </row>
    <row r="12" spans="1:6" ht="24.95" customHeight="1">
      <c r="A12" s="87">
        <v>5</v>
      </c>
      <c r="B12" s="135"/>
      <c r="C12" s="135"/>
      <c r="D12" s="137">
        <v>0</v>
      </c>
      <c r="E12" s="137">
        <f t="shared" ref="E12" si="1">D12*E10</f>
        <v>0</v>
      </c>
      <c r="F12" s="135"/>
    </row>
    <row r="13" spans="1:6" ht="24.95" customHeight="1">
      <c r="A13" s="87">
        <v>6</v>
      </c>
      <c r="B13" s="135"/>
      <c r="C13" s="135"/>
      <c r="D13" s="137">
        <v>0</v>
      </c>
      <c r="E13" s="137">
        <f t="shared" ref="E13" si="2">D13*E10</f>
        <v>0</v>
      </c>
      <c r="F13" s="135"/>
    </row>
    <row r="14" spans="1:6" ht="24.95" customHeight="1">
      <c r="A14" s="87">
        <v>7</v>
      </c>
      <c r="B14" s="135"/>
      <c r="C14" s="135"/>
      <c r="D14" s="137">
        <v>0</v>
      </c>
      <c r="E14" s="137">
        <f t="shared" ref="E14" si="3">D14*E13</f>
        <v>0</v>
      </c>
      <c r="F14" s="135"/>
    </row>
    <row r="15" spans="1:6" ht="24.95" customHeight="1">
      <c r="A15" s="87">
        <v>8</v>
      </c>
      <c r="B15" s="135"/>
      <c r="C15" s="135"/>
      <c r="D15" s="137">
        <v>0</v>
      </c>
      <c r="E15" s="137">
        <f t="shared" ref="E15" si="4">D15*E13</f>
        <v>0</v>
      </c>
      <c r="F15" s="135"/>
    </row>
    <row r="16" spans="1:6" ht="24.95" customHeight="1">
      <c r="A16" s="87">
        <v>9</v>
      </c>
      <c r="B16" s="135"/>
      <c r="C16" s="135"/>
      <c r="D16" s="137">
        <v>0</v>
      </c>
      <c r="E16" s="137">
        <f t="shared" ref="E16" si="5">D16*E13</f>
        <v>0</v>
      </c>
      <c r="F16" s="135"/>
    </row>
    <row r="17" spans="1:6" ht="24.95" customHeight="1">
      <c r="A17" s="87">
        <v>10</v>
      </c>
      <c r="B17" s="135"/>
      <c r="C17" s="135"/>
      <c r="D17" s="137">
        <v>0</v>
      </c>
      <c r="E17" s="137">
        <f t="shared" ref="E17" si="6">D17*E16</f>
        <v>0</v>
      </c>
      <c r="F17" s="135"/>
    </row>
    <row r="18" spans="1:6" ht="24.95" customHeight="1">
      <c r="A18" s="87">
        <v>11</v>
      </c>
      <c r="B18" s="135"/>
      <c r="C18" s="135"/>
      <c r="D18" s="137">
        <v>0</v>
      </c>
      <c r="E18" s="137">
        <f>D18*E7</f>
        <v>0</v>
      </c>
      <c r="F18" s="135"/>
    </row>
    <row r="19" spans="1:6" ht="24.95" customHeight="1">
      <c r="C19" s="264" t="s">
        <v>250</v>
      </c>
      <c r="D19" s="265"/>
      <c r="E19" s="93">
        <f>SUM(E8:E18)</f>
        <v>0</v>
      </c>
    </row>
    <row r="20" spans="1:6" ht="18">
      <c r="E20" s="94"/>
    </row>
    <row r="21" spans="1:6" ht="18">
      <c r="E21" s="94"/>
    </row>
    <row r="22" spans="1:6" ht="18">
      <c r="E22" s="94"/>
    </row>
    <row r="23" spans="1:6" ht="18">
      <c r="E23" s="94"/>
    </row>
    <row r="24" spans="1:6" ht="18">
      <c r="E24" s="94"/>
    </row>
    <row r="25" spans="1:6">
      <c r="D25" s="138" t="s">
        <v>118</v>
      </c>
      <c r="E25" s="138"/>
      <c r="F25" s="138" t="s">
        <v>243</v>
      </c>
    </row>
    <row r="26" spans="1:6">
      <c r="E26" s="91"/>
      <c r="F26" s="91"/>
    </row>
  </sheetData>
  <sheetProtection algorithmName="SHA-512" hashValue="bq86kA/ZcmvfmQAGkDIh+RELd1nKAnEm7Mez+FnJ+X3Oud6KGcMBiTELhYF+cGLxR0gt84QBQQtrT/onywnoXA==" saltValue="5XSgTMoC5qnWqPGs2if5xQ==" spinCount="100000" sheet="1" objects="1" scenarios="1"/>
  <mergeCells count="8">
    <mergeCell ref="C19:D19"/>
    <mergeCell ref="A1:F1"/>
    <mergeCell ref="A3:B3"/>
    <mergeCell ref="C3:F3"/>
    <mergeCell ref="A4:B4"/>
    <mergeCell ref="C4:F4"/>
    <mergeCell ref="A5:B5"/>
    <mergeCell ref="C5:F5"/>
  </mergeCells>
  <pageMargins left="0.7" right="0.7" top="0.78740157499999996" bottom="0.78740157499999996" header="0.3" footer="0.3"/>
  <pageSetup paperSize="9" scale="83" fitToHeight="0" orientation="landscape" r:id="rId1"/>
  <headerFooter>
    <oddHeader>&amp;R&amp;"Arial,Standard"DPSG Bayern&amp;"-,Standard"
&amp;"Arial,Standard"&amp;8Version 11/ 2018</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view="pageLayout" topLeftCell="A23" zoomScaleNormal="100" workbookViewId="0">
      <selection activeCell="F35" sqref="F35"/>
    </sheetView>
  </sheetViews>
  <sheetFormatPr baseColWidth="10" defaultRowHeight="15"/>
  <cols>
    <col min="1" max="1" width="7.5703125" style="86" customWidth="1"/>
    <col min="2" max="2" width="27.85546875" style="86" customWidth="1"/>
    <col min="3" max="3" width="34.42578125" style="86" customWidth="1"/>
    <col min="4" max="4" width="20" style="86" customWidth="1"/>
    <col min="5" max="5" width="30.85546875" style="86" customWidth="1"/>
    <col min="6" max="6" width="27.140625" style="86" bestFit="1" customWidth="1"/>
    <col min="7" max="16384" width="11.42578125" style="86"/>
  </cols>
  <sheetData>
    <row r="1" spans="1:6" ht="23.25">
      <c r="A1" s="267" t="s">
        <v>251</v>
      </c>
      <c r="B1" s="267"/>
      <c r="C1" s="267"/>
      <c r="D1" s="267"/>
      <c r="E1" s="267"/>
      <c r="F1" s="267"/>
    </row>
    <row r="3" spans="1:6" ht="28.35" customHeight="1">
      <c r="A3" s="258" t="s">
        <v>232</v>
      </c>
      <c r="B3" s="258"/>
      <c r="C3" s="263">
        <f>'TN-Liste_AEJ'!C4:E4</f>
        <v>0</v>
      </c>
      <c r="D3" s="263"/>
      <c r="E3" s="263"/>
      <c r="F3" s="263"/>
    </row>
    <row r="4" spans="1:6" ht="28.35" customHeight="1">
      <c r="A4" s="258" t="s">
        <v>233</v>
      </c>
      <c r="B4" s="258"/>
      <c r="C4" s="259">
        <f>'TN-Liste_AEJ'!C6:E6</f>
        <v>0</v>
      </c>
      <c r="D4" s="260"/>
      <c r="E4" s="260"/>
      <c r="F4" s="261"/>
    </row>
    <row r="5" spans="1:6" ht="28.35" customHeight="1">
      <c r="A5" s="258" t="s">
        <v>234</v>
      </c>
      <c r="B5" s="258"/>
      <c r="C5" s="259">
        <f>'TN-Liste_AEJ'!C7:E7</f>
        <v>0</v>
      </c>
      <c r="D5" s="260"/>
      <c r="E5" s="260"/>
      <c r="F5" s="261"/>
    </row>
    <row r="6" spans="1:6" ht="18">
      <c r="A6" s="95"/>
      <c r="B6" s="95"/>
    </row>
    <row r="7" spans="1:6" ht="18">
      <c r="A7" s="266" t="s">
        <v>252</v>
      </c>
      <c r="B7" s="266"/>
      <c r="C7" s="266"/>
    </row>
    <row r="9" spans="1:6" ht="18">
      <c r="A9" s="87"/>
      <c r="B9" s="88" t="s">
        <v>235</v>
      </c>
      <c r="C9" s="88" t="s">
        <v>236</v>
      </c>
      <c r="D9" s="88" t="s">
        <v>237</v>
      </c>
      <c r="E9" s="88" t="s">
        <v>128</v>
      </c>
      <c r="F9" s="96"/>
    </row>
    <row r="10" spans="1:6" ht="28.35" customHeight="1">
      <c r="A10" s="87">
        <v>1</v>
      </c>
      <c r="B10" s="135"/>
      <c r="C10" s="135"/>
      <c r="D10" s="135"/>
      <c r="E10" s="135"/>
      <c r="F10" s="97"/>
    </row>
    <row r="11" spans="1:6" ht="28.35" customHeight="1">
      <c r="A11" s="87">
        <v>2</v>
      </c>
      <c r="B11" s="135"/>
      <c r="C11" s="135"/>
      <c r="D11" s="135"/>
      <c r="E11" s="135"/>
      <c r="F11" s="97"/>
    </row>
    <row r="12" spans="1:6" ht="28.35" customHeight="1">
      <c r="A12" s="87">
        <v>3</v>
      </c>
      <c r="B12" s="135"/>
      <c r="C12" s="135"/>
      <c r="D12" s="135"/>
      <c r="E12" s="135"/>
      <c r="F12" s="97"/>
    </row>
    <row r="13" spans="1:6" ht="28.35" customHeight="1">
      <c r="A13" s="87">
        <v>4</v>
      </c>
      <c r="B13" s="135"/>
      <c r="C13" s="135"/>
      <c r="D13" s="135"/>
      <c r="E13" s="135"/>
      <c r="F13" s="97"/>
    </row>
    <row r="14" spans="1:6" ht="28.35" customHeight="1">
      <c r="A14" s="87">
        <v>5</v>
      </c>
      <c r="B14" s="135"/>
      <c r="C14" s="135"/>
      <c r="D14" s="135"/>
      <c r="E14" s="135"/>
      <c r="F14" s="97"/>
    </row>
    <row r="15" spans="1:6" ht="28.35" customHeight="1">
      <c r="A15" s="87">
        <v>6</v>
      </c>
      <c r="B15" s="135"/>
      <c r="C15" s="135"/>
      <c r="D15" s="135"/>
      <c r="E15" s="135"/>
      <c r="F15" s="97"/>
    </row>
    <row r="16" spans="1:6" ht="28.35" customHeight="1">
      <c r="A16" s="87">
        <v>7</v>
      </c>
      <c r="B16" s="135"/>
      <c r="C16" s="135"/>
      <c r="D16" s="135"/>
      <c r="E16" s="135"/>
      <c r="F16" s="97"/>
    </row>
    <row r="17" spans="1:6" ht="28.35" customHeight="1">
      <c r="A17" s="87">
        <v>8</v>
      </c>
      <c r="B17" s="135"/>
      <c r="C17" s="135"/>
      <c r="D17" s="135"/>
      <c r="E17" s="135"/>
      <c r="F17" s="97"/>
    </row>
    <row r="18" spans="1:6" ht="28.35" customHeight="1">
      <c r="A18" s="87">
        <v>9</v>
      </c>
      <c r="B18" s="135"/>
      <c r="C18" s="135"/>
      <c r="D18" s="135"/>
      <c r="E18" s="135"/>
      <c r="F18" s="97"/>
    </row>
    <row r="19" spans="1:6" ht="28.35" customHeight="1">
      <c r="A19" s="87">
        <v>10</v>
      </c>
      <c r="B19" s="135"/>
      <c r="C19" s="135"/>
      <c r="D19" s="135"/>
      <c r="E19" s="135"/>
      <c r="F19" s="97"/>
    </row>
    <row r="22" spans="1:6" ht="46.5" customHeight="1"/>
    <row r="23" spans="1:6" ht="18">
      <c r="A23" s="266" t="s">
        <v>259</v>
      </c>
      <c r="B23" s="266"/>
      <c r="C23" s="266"/>
    </row>
    <row r="25" spans="1:6" ht="18">
      <c r="A25" s="87"/>
      <c r="B25" s="88" t="s">
        <v>235</v>
      </c>
      <c r="C25" s="88" t="s">
        <v>236</v>
      </c>
      <c r="D25" s="88" t="s">
        <v>237</v>
      </c>
      <c r="E25" s="88" t="s">
        <v>253</v>
      </c>
      <c r="F25" s="88" t="s">
        <v>254</v>
      </c>
    </row>
    <row r="26" spans="1:6" ht="28.35" customHeight="1">
      <c r="A26" s="87">
        <v>1</v>
      </c>
      <c r="B26" s="135"/>
      <c r="C26" s="135"/>
      <c r="D26" s="135"/>
      <c r="E26" s="135"/>
      <c r="F26" s="135"/>
    </row>
    <row r="27" spans="1:6" ht="28.35" customHeight="1">
      <c r="A27" s="87">
        <v>2</v>
      </c>
      <c r="B27" s="135"/>
      <c r="C27" s="135"/>
      <c r="D27" s="135"/>
      <c r="E27" s="135"/>
      <c r="F27" s="135"/>
    </row>
    <row r="28" spans="1:6" ht="28.35" customHeight="1">
      <c r="A28" s="87">
        <v>3</v>
      </c>
      <c r="B28" s="135"/>
      <c r="C28" s="135"/>
      <c r="D28" s="135"/>
      <c r="E28" s="135"/>
      <c r="F28" s="135"/>
    </row>
    <row r="29" spans="1:6" ht="28.35" customHeight="1">
      <c r="A29" s="87">
        <v>4</v>
      </c>
      <c r="B29" s="135"/>
      <c r="C29" s="135"/>
      <c r="D29" s="135"/>
      <c r="E29" s="135"/>
      <c r="F29" s="135"/>
    </row>
    <row r="30" spans="1:6" ht="28.35" customHeight="1">
      <c r="A30" s="87">
        <v>5</v>
      </c>
      <c r="B30" s="135"/>
      <c r="C30" s="135"/>
      <c r="D30" s="135"/>
      <c r="E30" s="135"/>
      <c r="F30" s="135"/>
    </row>
    <row r="31" spans="1:6" ht="28.35" customHeight="1">
      <c r="A31" s="87">
        <v>6</v>
      </c>
      <c r="B31" s="135"/>
      <c r="C31" s="135"/>
      <c r="D31" s="135"/>
      <c r="E31" s="135"/>
      <c r="F31" s="135"/>
    </row>
    <row r="32" spans="1:6" ht="28.35" customHeight="1">
      <c r="A32" s="87">
        <v>7</v>
      </c>
      <c r="B32" s="135"/>
      <c r="C32" s="135"/>
      <c r="D32" s="135"/>
      <c r="E32" s="135"/>
      <c r="F32" s="135"/>
    </row>
    <row r="33" spans="1:6" ht="28.35" customHeight="1">
      <c r="A33" s="87">
        <v>8</v>
      </c>
      <c r="B33" s="135"/>
      <c r="C33" s="135"/>
      <c r="D33" s="135"/>
      <c r="E33" s="135"/>
      <c r="F33" s="135"/>
    </row>
    <row r="34" spans="1:6" ht="28.35" customHeight="1">
      <c r="A34" s="87">
        <v>9</v>
      </c>
      <c r="B34" s="135"/>
      <c r="C34" s="135"/>
      <c r="D34" s="135"/>
      <c r="E34" s="135"/>
      <c r="F34" s="135"/>
    </row>
    <row r="35" spans="1:6" ht="28.35" customHeight="1">
      <c r="A35" s="87">
        <v>10</v>
      </c>
      <c r="B35" s="135"/>
      <c r="C35" s="135"/>
      <c r="D35" s="135"/>
      <c r="E35" s="135"/>
      <c r="F35" s="135"/>
    </row>
    <row r="40" spans="1:6">
      <c r="E40" s="138" t="s">
        <v>118</v>
      </c>
      <c r="F40" s="138" t="s">
        <v>243</v>
      </c>
    </row>
  </sheetData>
  <sheetProtection algorithmName="SHA-512" hashValue="jMoBr/ooGiDMktNL7ZWyz1YK5M0/WorQaVSCM5/UdsD4QDAL1yhc5ATLvdu61J7LyQaCEsgfQ2OLWeD3+B5ITQ==" saltValue="kh+DxKQsoWOvelcoe4ErKw==" spinCount="100000" sheet="1" objects="1" scenarios="1"/>
  <mergeCells count="9">
    <mergeCell ref="A7:C7"/>
    <mergeCell ref="A23:C23"/>
    <mergeCell ref="A1:F1"/>
    <mergeCell ref="A3:B3"/>
    <mergeCell ref="C3:F3"/>
    <mergeCell ref="A4:B4"/>
    <mergeCell ref="C4:F4"/>
    <mergeCell ref="A5:B5"/>
    <mergeCell ref="C5:F5"/>
  </mergeCells>
  <pageMargins left="0.7" right="0.7" top="0.78740157499999996" bottom="0.78740157499999996" header="0.3" footer="0.3"/>
  <pageSetup paperSize="9" scale="88" fitToHeight="0" orientation="landscape" r:id="rId1"/>
  <headerFooter>
    <oddHeader>&amp;R&amp;"Arial,Standard"DPSG Bayern
&amp;8Version 11/ 2018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view="pageLayout" zoomScaleNormal="100" workbookViewId="0">
      <selection activeCell="B7" sqref="B7"/>
    </sheetView>
  </sheetViews>
  <sheetFormatPr baseColWidth="10" defaultRowHeight="14.25"/>
  <cols>
    <col min="1" max="1" width="32.7109375" style="109" customWidth="1"/>
    <col min="2" max="4" width="11.42578125" style="109"/>
    <col min="5" max="5" width="18.5703125" style="109" customWidth="1"/>
    <col min="6" max="8" width="11.42578125" style="109"/>
    <col min="9" max="9" width="19.28515625" style="109" customWidth="1"/>
    <col min="10" max="16384" width="11.42578125" style="109"/>
  </cols>
  <sheetData>
    <row r="1" spans="1:9" ht="30">
      <c r="A1" s="274" t="s">
        <v>271</v>
      </c>
      <c r="B1" s="274"/>
      <c r="C1" s="274"/>
      <c r="D1" s="274"/>
      <c r="E1" s="274"/>
      <c r="F1" s="274"/>
      <c r="G1" s="274"/>
      <c r="H1" s="274"/>
      <c r="I1" s="274"/>
    </row>
    <row r="3" spans="1:9" ht="24.95" customHeight="1">
      <c r="A3" s="113" t="s">
        <v>272</v>
      </c>
      <c r="B3" s="272">
        <f>'TN-Liste_AEJ'!C4</f>
        <v>0</v>
      </c>
      <c r="C3" s="272"/>
      <c r="D3" s="272"/>
      <c r="E3" s="272"/>
      <c r="F3" s="272"/>
      <c r="G3" s="272"/>
      <c r="H3" s="272"/>
      <c r="I3" s="272"/>
    </row>
    <row r="4" spans="1:9" ht="24.95" customHeight="1">
      <c r="A4" s="113" t="s">
        <v>273</v>
      </c>
      <c r="B4" s="272">
        <f>'TN-Liste_AEJ'!C5</f>
        <v>0</v>
      </c>
      <c r="C4" s="272"/>
      <c r="D4" s="272"/>
      <c r="E4" s="272"/>
      <c r="F4" s="272"/>
      <c r="G4" s="272"/>
      <c r="H4" s="272"/>
      <c r="I4" s="272"/>
    </row>
    <row r="5" spans="1:9" ht="24.95" customHeight="1">
      <c r="A5" s="113" t="s">
        <v>278</v>
      </c>
      <c r="B5" s="273">
        <f>'TN-Liste_AEJ'!C6</f>
        <v>0</v>
      </c>
      <c r="C5" s="272"/>
      <c r="D5" s="272"/>
      <c r="E5" s="272"/>
      <c r="F5" s="272"/>
      <c r="G5" s="272"/>
      <c r="H5" s="272"/>
      <c r="I5" s="272"/>
    </row>
    <row r="6" spans="1:9" ht="24.95" customHeight="1">
      <c r="A6" s="113" t="s">
        <v>279</v>
      </c>
      <c r="B6" s="273">
        <f>'TN-Liste_AEJ'!C7</f>
        <v>0</v>
      </c>
      <c r="C6" s="272"/>
      <c r="D6" s="272"/>
      <c r="E6" s="272"/>
      <c r="F6" s="272"/>
      <c r="G6" s="272"/>
      <c r="H6" s="272"/>
      <c r="I6" s="272"/>
    </row>
    <row r="7" spans="1:9" ht="15.75">
      <c r="A7" s="114"/>
    </row>
    <row r="8" spans="1:9" ht="24.95" customHeight="1">
      <c r="A8" s="114" t="s">
        <v>274</v>
      </c>
      <c r="B8" s="269"/>
      <c r="C8" s="269"/>
      <c r="D8" s="269"/>
      <c r="E8" s="269"/>
      <c r="F8" s="269"/>
      <c r="G8" s="269"/>
      <c r="H8" s="269"/>
      <c r="I8" s="269"/>
    </row>
    <row r="9" spans="1:9" ht="24.95" customHeight="1">
      <c r="B9" s="268"/>
      <c r="C9" s="268"/>
      <c r="D9" s="268"/>
      <c r="E9" s="268"/>
      <c r="F9" s="268"/>
      <c r="G9" s="268"/>
      <c r="H9" s="268"/>
      <c r="I9" s="268"/>
    </row>
    <row r="10" spans="1:9" ht="24.95" customHeight="1">
      <c r="B10" s="268"/>
      <c r="C10" s="268"/>
      <c r="D10" s="268"/>
      <c r="E10" s="268"/>
      <c r="F10" s="268"/>
      <c r="G10" s="268"/>
      <c r="H10" s="268"/>
      <c r="I10" s="268"/>
    </row>
    <row r="11" spans="1:9" ht="24.95" customHeight="1">
      <c r="B11" s="269"/>
      <c r="C11" s="269"/>
      <c r="D11" s="269"/>
      <c r="E11" s="269"/>
      <c r="F11" s="269"/>
      <c r="G11" s="269"/>
      <c r="H11" s="269"/>
      <c r="I11" s="269"/>
    </row>
    <row r="13" spans="1:9" ht="27.75">
      <c r="A13" s="112" t="s">
        <v>280</v>
      </c>
      <c r="B13" s="271" t="s">
        <v>276</v>
      </c>
      <c r="C13" s="271"/>
      <c r="D13" s="271"/>
      <c r="E13" s="271"/>
      <c r="F13" s="271" t="s">
        <v>277</v>
      </c>
      <c r="G13" s="271"/>
      <c r="H13" s="271"/>
      <c r="I13" s="271"/>
    </row>
    <row r="14" spans="1:9" ht="24.95" customHeight="1">
      <c r="A14" s="111"/>
      <c r="B14" s="270"/>
      <c r="C14" s="270"/>
      <c r="D14" s="270"/>
      <c r="E14" s="270"/>
      <c r="F14" s="270"/>
      <c r="G14" s="270"/>
      <c r="H14" s="270"/>
      <c r="I14" s="270"/>
    </row>
    <row r="15" spans="1:9" ht="24.95" customHeight="1">
      <c r="A15" s="111"/>
      <c r="B15" s="270"/>
      <c r="C15" s="270"/>
      <c r="D15" s="270"/>
      <c r="E15" s="270"/>
      <c r="F15" s="270"/>
      <c r="G15" s="270"/>
      <c r="H15" s="270"/>
      <c r="I15" s="270"/>
    </row>
    <row r="16" spans="1:9" ht="24.95" customHeight="1">
      <c r="A16" s="111"/>
      <c r="B16" s="270"/>
      <c r="C16" s="270"/>
      <c r="D16" s="270"/>
      <c r="E16" s="270"/>
      <c r="F16" s="270"/>
      <c r="G16" s="270"/>
      <c r="H16" s="270"/>
      <c r="I16" s="270"/>
    </row>
    <row r="17" spans="1:9" ht="24.95" customHeight="1">
      <c r="A17" s="111"/>
      <c r="B17" s="270"/>
      <c r="C17" s="270"/>
      <c r="D17" s="270"/>
      <c r="E17" s="270"/>
      <c r="F17" s="270"/>
      <c r="G17" s="270"/>
      <c r="H17" s="270"/>
      <c r="I17" s="270"/>
    </row>
    <row r="18" spans="1:9" ht="24.95" customHeight="1">
      <c r="A18" s="111"/>
      <c r="B18" s="270"/>
      <c r="C18" s="270"/>
      <c r="D18" s="270"/>
      <c r="E18" s="270"/>
      <c r="F18" s="270"/>
      <c r="G18" s="270"/>
      <c r="H18" s="270"/>
      <c r="I18" s="270"/>
    </row>
    <row r="19" spans="1:9" ht="24.95" customHeight="1">
      <c r="A19" s="111"/>
      <c r="B19" s="270"/>
      <c r="C19" s="270"/>
      <c r="D19" s="270"/>
      <c r="E19" s="270"/>
      <c r="F19" s="270"/>
      <c r="G19" s="270"/>
      <c r="H19" s="270"/>
      <c r="I19" s="270"/>
    </row>
    <row r="20" spans="1:9" ht="24.95" customHeight="1">
      <c r="A20" s="111"/>
      <c r="B20" s="270"/>
      <c r="C20" s="270"/>
      <c r="D20" s="270"/>
      <c r="E20" s="270"/>
      <c r="F20" s="270"/>
      <c r="G20" s="270"/>
      <c r="H20" s="270"/>
      <c r="I20" s="270"/>
    </row>
    <row r="21" spans="1:9" ht="24.95" customHeight="1">
      <c r="A21" s="111"/>
      <c r="B21" s="270"/>
      <c r="C21" s="270"/>
      <c r="D21" s="270"/>
      <c r="E21" s="270"/>
      <c r="F21" s="270"/>
      <c r="G21" s="270"/>
      <c r="H21" s="270"/>
      <c r="I21" s="270"/>
    </row>
    <row r="22" spans="1:9" ht="24.95" customHeight="1">
      <c r="A22" s="111"/>
      <c r="B22" s="270"/>
      <c r="C22" s="270"/>
      <c r="D22" s="270"/>
      <c r="E22" s="270"/>
      <c r="F22" s="270"/>
      <c r="G22" s="270"/>
      <c r="H22" s="270"/>
      <c r="I22" s="270"/>
    </row>
    <row r="23" spans="1:9" ht="24.95" customHeight="1">
      <c r="A23" s="111"/>
      <c r="B23" s="270"/>
      <c r="C23" s="270"/>
      <c r="D23" s="270"/>
      <c r="E23" s="270"/>
      <c r="F23" s="270"/>
      <c r="G23" s="270"/>
      <c r="H23" s="270"/>
      <c r="I23" s="270"/>
    </row>
    <row r="24" spans="1:9" ht="24.95" customHeight="1">
      <c r="A24" s="111"/>
      <c r="B24" s="270"/>
      <c r="C24" s="270"/>
      <c r="D24" s="270"/>
      <c r="E24" s="270"/>
      <c r="F24" s="270"/>
      <c r="G24" s="270"/>
      <c r="H24" s="270"/>
      <c r="I24" s="270"/>
    </row>
    <row r="25" spans="1:9" ht="24.95" customHeight="1">
      <c r="A25" s="111"/>
      <c r="B25" s="270"/>
      <c r="C25" s="270"/>
      <c r="D25" s="270"/>
      <c r="E25" s="270"/>
      <c r="F25" s="270"/>
      <c r="G25" s="270"/>
      <c r="H25" s="270"/>
      <c r="I25" s="270"/>
    </row>
    <row r="26" spans="1:9" ht="24.95" customHeight="1">
      <c r="A26" s="111"/>
      <c r="B26" s="270"/>
      <c r="C26" s="270"/>
      <c r="D26" s="270"/>
      <c r="E26" s="270"/>
      <c r="F26" s="270"/>
      <c r="G26" s="270"/>
      <c r="H26" s="270"/>
      <c r="I26" s="270"/>
    </row>
    <row r="27" spans="1:9" ht="24.95" customHeight="1">
      <c r="A27" s="111"/>
      <c r="B27" s="270"/>
      <c r="C27" s="270"/>
      <c r="D27" s="270"/>
      <c r="E27" s="270"/>
      <c r="F27" s="270"/>
      <c r="G27" s="270"/>
      <c r="H27" s="270"/>
      <c r="I27" s="270"/>
    </row>
    <row r="28" spans="1:9" ht="24.95" customHeight="1">
      <c r="A28" s="111"/>
      <c r="B28" s="270"/>
      <c r="C28" s="270"/>
      <c r="D28" s="270"/>
      <c r="E28" s="270"/>
      <c r="F28" s="270"/>
      <c r="G28" s="270"/>
      <c r="H28" s="270"/>
      <c r="I28" s="270"/>
    </row>
    <row r="29" spans="1:9" ht="24.95" customHeight="1">
      <c r="A29" s="111"/>
      <c r="B29" s="270"/>
      <c r="C29" s="270"/>
      <c r="D29" s="270"/>
      <c r="E29" s="270"/>
      <c r="F29" s="270"/>
      <c r="G29" s="270"/>
      <c r="H29" s="270"/>
      <c r="I29" s="270"/>
    </row>
    <row r="30" spans="1:9" ht="24.95" customHeight="1">
      <c r="A30" s="111"/>
      <c r="B30" s="270"/>
      <c r="C30" s="270"/>
      <c r="D30" s="270"/>
      <c r="E30" s="270"/>
      <c r="F30" s="270"/>
      <c r="G30" s="270"/>
      <c r="H30" s="270"/>
      <c r="I30" s="270"/>
    </row>
    <row r="31" spans="1:9" ht="24.95" customHeight="1">
      <c r="A31" s="111"/>
      <c r="B31" s="270"/>
      <c r="C31" s="270"/>
      <c r="D31" s="270"/>
      <c r="E31" s="270"/>
      <c r="F31" s="270"/>
      <c r="G31" s="270"/>
      <c r="H31" s="270"/>
      <c r="I31" s="270"/>
    </row>
    <row r="32" spans="1:9" ht="24.95" customHeight="1">
      <c r="A32" s="111"/>
      <c r="B32" s="270"/>
      <c r="C32" s="270"/>
      <c r="D32" s="270"/>
      <c r="E32" s="270"/>
      <c r="F32" s="270"/>
      <c r="G32" s="270"/>
      <c r="H32" s="270"/>
      <c r="I32" s="270"/>
    </row>
    <row r="33" spans="1:9" ht="24.95" customHeight="1">
      <c r="A33" s="111"/>
      <c r="B33" s="270"/>
      <c r="C33" s="270"/>
      <c r="D33" s="270"/>
      <c r="E33" s="270"/>
      <c r="F33" s="270"/>
      <c r="G33" s="270"/>
      <c r="H33" s="270"/>
      <c r="I33" s="270"/>
    </row>
    <row r="34" spans="1:9" ht="24.95" customHeight="1">
      <c r="A34" s="111"/>
      <c r="B34" s="270"/>
      <c r="C34" s="270"/>
      <c r="D34" s="270"/>
      <c r="E34" s="270"/>
      <c r="F34" s="270"/>
      <c r="G34" s="270"/>
      <c r="H34" s="270"/>
      <c r="I34" s="270"/>
    </row>
    <row r="35" spans="1:9" ht="24.95" customHeight="1">
      <c r="A35" s="111"/>
      <c r="B35" s="270"/>
      <c r="C35" s="270"/>
      <c r="D35" s="270"/>
      <c r="E35" s="270"/>
      <c r="F35" s="270"/>
      <c r="G35" s="270"/>
      <c r="H35" s="270"/>
      <c r="I35" s="270"/>
    </row>
    <row r="36" spans="1:9">
      <c r="B36" s="110"/>
      <c r="C36" s="110"/>
      <c r="D36" s="110"/>
      <c r="E36" s="110"/>
      <c r="F36" s="110"/>
      <c r="G36" s="110"/>
      <c r="H36" s="110"/>
      <c r="I36" s="110"/>
    </row>
    <row r="37" spans="1:9">
      <c r="B37" s="110"/>
      <c r="C37" s="110"/>
      <c r="D37" s="110"/>
      <c r="E37" s="110"/>
      <c r="F37" s="110"/>
      <c r="G37" s="110"/>
      <c r="H37" s="110"/>
      <c r="I37" s="110"/>
    </row>
    <row r="38" spans="1:9" ht="23.1" customHeight="1">
      <c r="A38" s="114" t="s">
        <v>281</v>
      </c>
      <c r="B38" s="269"/>
      <c r="C38" s="269"/>
      <c r="D38" s="269"/>
      <c r="E38" s="269"/>
      <c r="F38" s="269"/>
      <c r="G38" s="269"/>
      <c r="H38" s="269"/>
      <c r="I38" s="269"/>
    </row>
    <row r="39" spans="1:9" ht="23.1" customHeight="1">
      <c r="B39" s="268"/>
      <c r="C39" s="268"/>
      <c r="D39" s="268"/>
      <c r="E39" s="268"/>
      <c r="F39" s="268"/>
      <c r="G39" s="268"/>
      <c r="H39" s="268"/>
      <c r="I39" s="268"/>
    </row>
    <row r="40" spans="1:9" ht="23.1" customHeight="1">
      <c r="B40" s="268"/>
      <c r="C40" s="268"/>
      <c r="D40" s="268"/>
      <c r="E40" s="268"/>
      <c r="F40" s="268"/>
      <c r="G40" s="268"/>
      <c r="H40" s="268"/>
      <c r="I40" s="268"/>
    </row>
    <row r="41" spans="1:9" ht="23.1" customHeight="1">
      <c r="B41" s="269"/>
      <c r="C41" s="269"/>
      <c r="D41" s="269"/>
      <c r="E41" s="269"/>
      <c r="F41" s="269"/>
      <c r="G41" s="269"/>
      <c r="H41" s="269"/>
      <c r="I41" s="269"/>
    </row>
    <row r="45" spans="1:9">
      <c r="A45" s="109" t="s">
        <v>275</v>
      </c>
    </row>
  </sheetData>
  <mergeCells count="59">
    <mergeCell ref="B34:E34"/>
    <mergeCell ref="F34:I34"/>
    <mergeCell ref="B35:E35"/>
    <mergeCell ref="F35:I35"/>
    <mergeCell ref="A1:I1"/>
    <mergeCell ref="B31:E31"/>
    <mergeCell ref="F31:I31"/>
    <mergeCell ref="B32:E32"/>
    <mergeCell ref="F32:I32"/>
    <mergeCell ref="B33:E33"/>
    <mergeCell ref="F33:I33"/>
    <mergeCell ref="B28:E28"/>
    <mergeCell ref="F28:I28"/>
    <mergeCell ref="B29:E29"/>
    <mergeCell ref="F29:I29"/>
    <mergeCell ref="B30:E30"/>
    <mergeCell ref="B25:E25"/>
    <mergeCell ref="F30:I30"/>
    <mergeCell ref="F24:I24"/>
    <mergeCell ref="F25:I25"/>
    <mergeCell ref="F26:I26"/>
    <mergeCell ref="F27:I27"/>
    <mergeCell ref="B18:E18"/>
    <mergeCell ref="B26:E26"/>
    <mergeCell ref="B27:E27"/>
    <mergeCell ref="F16:I16"/>
    <mergeCell ref="F17:I17"/>
    <mergeCell ref="F18:I18"/>
    <mergeCell ref="F19:I19"/>
    <mergeCell ref="F20:I20"/>
    <mergeCell ref="F21:I21"/>
    <mergeCell ref="F22:I22"/>
    <mergeCell ref="F23:I23"/>
    <mergeCell ref="B20:E20"/>
    <mergeCell ref="B21:E21"/>
    <mergeCell ref="B22:E22"/>
    <mergeCell ref="B23:E23"/>
    <mergeCell ref="B24:E24"/>
    <mergeCell ref="B3:I3"/>
    <mergeCell ref="B4:I4"/>
    <mergeCell ref="B5:I5"/>
    <mergeCell ref="B6:I6"/>
    <mergeCell ref="B8:I8"/>
    <mergeCell ref="B9:I9"/>
    <mergeCell ref="B38:I38"/>
    <mergeCell ref="B39:I39"/>
    <mergeCell ref="B40:I40"/>
    <mergeCell ref="B41:I41"/>
    <mergeCell ref="B19:E19"/>
    <mergeCell ref="B10:I10"/>
    <mergeCell ref="B11:I11"/>
    <mergeCell ref="B13:E13"/>
    <mergeCell ref="F13:I13"/>
    <mergeCell ref="B14:E14"/>
    <mergeCell ref="F14:I14"/>
    <mergeCell ref="B15:E15"/>
    <mergeCell ref="F15:I15"/>
    <mergeCell ref="B16:E16"/>
    <mergeCell ref="B17:E17"/>
  </mergeCells>
  <pageMargins left="0.7" right="0.7" top="0.78740157499999996" bottom="0.78740157499999996" header="0.3" footer="0.3"/>
  <pageSetup paperSize="9" scale="94" fitToHeight="0" orientation="landscape" horizontalDpi="0" verticalDpi="0" r:id="rId1"/>
  <headerFooter>
    <oddHeader>&amp;R&amp;"Arial,Standard"DPSG Bayern
&amp;8Version 11/ 2018</oddHeader>
    <oddFooter>&amp;C&amp;"Arial,Standard"&amp;8&amp;F&amp;R&amp;"Arial,Standard"&amp;8Seite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8"/>
  <sheetViews>
    <sheetView workbookViewId="0">
      <selection activeCell="B7" sqref="B7"/>
    </sheetView>
  </sheetViews>
  <sheetFormatPr baseColWidth="10" defaultRowHeight="15"/>
  <cols>
    <col min="1" max="1" width="24.5703125" customWidth="1"/>
    <col min="2" max="2" width="87.140625" customWidth="1"/>
  </cols>
  <sheetData>
    <row r="1" spans="1:4" ht="23.25">
      <c r="A1" s="139" t="s">
        <v>200</v>
      </c>
      <c r="B1" s="139"/>
      <c r="C1" s="86"/>
      <c r="D1" s="86"/>
    </row>
    <row r="2" spans="1:4">
      <c r="A2" s="140"/>
      <c r="B2" s="140"/>
      <c r="C2" s="86"/>
      <c r="D2" s="86"/>
    </row>
    <row r="3" spans="1:4">
      <c r="A3" s="141" t="s">
        <v>263</v>
      </c>
      <c r="B3" s="140"/>
      <c r="C3" s="86"/>
      <c r="D3" s="86"/>
    </row>
    <row r="4" spans="1:4">
      <c r="A4" s="140"/>
      <c r="B4" s="140"/>
      <c r="C4" s="86"/>
      <c r="D4" s="86"/>
    </row>
    <row r="5" spans="1:4">
      <c r="A5" s="141" t="s">
        <v>264</v>
      </c>
      <c r="B5" s="140"/>
      <c r="C5" s="86"/>
      <c r="D5" s="86"/>
    </row>
    <row r="6" spans="1:4">
      <c r="A6" s="140"/>
      <c r="B6" s="140"/>
      <c r="C6" s="86"/>
      <c r="D6" s="86"/>
    </row>
    <row r="7" spans="1:4">
      <c r="A7" s="142" t="s">
        <v>262</v>
      </c>
      <c r="B7" s="140" t="s">
        <v>211</v>
      </c>
      <c r="C7" s="86"/>
      <c r="D7" s="86"/>
    </row>
    <row r="8" spans="1:4">
      <c r="A8" s="140"/>
      <c r="B8" s="140"/>
      <c r="C8" s="86"/>
      <c r="D8" s="86"/>
    </row>
    <row r="9" spans="1:4">
      <c r="A9" s="142" t="s">
        <v>201</v>
      </c>
      <c r="B9" s="143" t="s">
        <v>265</v>
      </c>
      <c r="C9" s="86"/>
      <c r="D9" s="86"/>
    </row>
    <row r="10" spans="1:4">
      <c r="A10" s="140"/>
      <c r="B10" s="144" t="s">
        <v>202</v>
      </c>
      <c r="C10" s="86"/>
      <c r="D10" s="86"/>
    </row>
    <row r="11" spans="1:4">
      <c r="A11" s="140"/>
      <c r="B11" s="140"/>
      <c r="C11" s="86"/>
      <c r="D11" s="86"/>
    </row>
    <row r="12" spans="1:4" ht="43.5">
      <c r="A12" s="145" t="s">
        <v>203</v>
      </c>
      <c r="B12" s="146" t="s">
        <v>258</v>
      </c>
      <c r="C12" s="86"/>
      <c r="D12" s="86"/>
    </row>
    <row r="13" spans="1:4">
      <c r="A13" s="140"/>
      <c r="B13" s="140"/>
      <c r="C13" s="86"/>
      <c r="D13" s="86"/>
    </row>
    <row r="14" spans="1:4" ht="29.25">
      <c r="A14" s="145" t="s">
        <v>255</v>
      </c>
      <c r="B14" s="147" t="s">
        <v>266</v>
      </c>
      <c r="C14" s="86"/>
      <c r="D14" s="86"/>
    </row>
    <row r="15" spans="1:4" ht="45">
      <c r="A15" s="142"/>
      <c r="B15" s="148" t="s">
        <v>267</v>
      </c>
      <c r="C15" s="86"/>
      <c r="D15" s="86"/>
    </row>
    <row r="16" spans="1:4">
      <c r="A16" s="142"/>
      <c r="B16" s="146"/>
      <c r="C16" s="86"/>
      <c r="D16" s="86"/>
    </row>
    <row r="17" spans="1:4" ht="43.5">
      <c r="A17" s="145" t="s">
        <v>256</v>
      </c>
      <c r="B17" s="147" t="s">
        <v>268</v>
      </c>
      <c r="C17" s="86"/>
      <c r="D17" s="86"/>
    </row>
    <row r="18" spans="1:4">
      <c r="A18" s="142"/>
      <c r="B18" s="146"/>
      <c r="C18" s="86"/>
      <c r="D18" s="86"/>
    </row>
    <row r="19" spans="1:4" ht="72">
      <c r="A19" s="149" t="s">
        <v>257</v>
      </c>
      <c r="B19" s="147" t="s">
        <v>269</v>
      </c>
      <c r="C19" s="86"/>
      <c r="D19" s="86"/>
    </row>
    <row r="20" spans="1:4">
      <c r="A20" s="140"/>
      <c r="B20" s="140"/>
      <c r="C20" s="86"/>
      <c r="D20" s="86"/>
    </row>
    <row r="21" spans="1:4">
      <c r="A21" s="142" t="s">
        <v>204</v>
      </c>
      <c r="B21" s="140" t="s">
        <v>205</v>
      </c>
      <c r="C21" s="86"/>
      <c r="D21" s="86"/>
    </row>
    <row r="22" spans="1:4">
      <c r="A22" s="140"/>
      <c r="B22" s="140"/>
      <c r="C22" s="86"/>
      <c r="D22" s="86"/>
    </row>
    <row r="23" spans="1:4">
      <c r="A23" s="86"/>
      <c r="B23" s="86"/>
      <c r="C23" s="86"/>
      <c r="D23" s="86"/>
    </row>
    <row r="24" spans="1:4" ht="29.25">
      <c r="A24" s="145" t="s">
        <v>210</v>
      </c>
      <c r="B24" s="147" t="s">
        <v>270</v>
      </c>
      <c r="C24" s="86"/>
      <c r="D24" s="86"/>
    </row>
    <row r="25" spans="1:4">
      <c r="A25" s="86"/>
      <c r="B25" s="86"/>
      <c r="C25" s="86"/>
      <c r="D25" s="86"/>
    </row>
    <row r="26" spans="1:4">
      <c r="A26" s="86"/>
      <c r="B26" s="86"/>
      <c r="C26" s="86"/>
      <c r="D26" s="86"/>
    </row>
    <row r="27" spans="1:4">
      <c r="A27" s="86"/>
      <c r="B27" s="86"/>
      <c r="C27" s="86"/>
      <c r="D27" s="86"/>
    </row>
    <row r="28" spans="1:4">
      <c r="A28" s="86"/>
      <c r="B28" s="86"/>
      <c r="C28" s="86"/>
      <c r="D28" s="86"/>
    </row>
  </sheetData>
  <sheetProtection algorithmName="SHA-512" hashValue="E1dtTbubxApj6oDKPGUymiHniu4wGBJH6dt2C7FElv5FAPDijIsnSltLPUdYdFL1ESdJmZnvvxJkEcTPYqj7jw==" saltValue="Q6GWJpXAnYm4n7H98RNd6w==" spinCount="100000" sheet="1" objects="1" scenarios="1"/>
  <pageMargins left="0.7" right="0.7" top="0.78740157499999996" bottom="0.78740157499999996" header="0.3" footer="0.3"/>
  <pageSetup paperSize="9" scale="92"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32"/>
  <sheetViews>
    <sheetView workbookViewId="0">
      <selection activeCell="A4" sqref="A4"/>
    </sheetView>
  </sheetViews>
  <sheetFormatPr baseColWidth="10" defaultRowHeight="15"/>
  <cols>
    <col min="1" max="1" width="80.5703125" bestFit="1" customWidth="1"/>
    <col min="2" max="2" width="59.28515625" customWidth="1"/>
    <col min="3" max="3" width="9" bestFit="1" customWidth="1"/>
  </cols>
  <sheetData>
    <row r="1" spans="1:9">
      <c r="A1" s="150" t="s">
        <v>21</v>
      </c>
      <c r="B1" s="150"/>
      <c r="C1" s="150"/>
      <c r="D1" s="2"/>
      <c r="E1" s="2"/>
      <c r="F1" s="2"/>
      <c r="G1" s="2"/>
      <c r="H1" s="2"/>
      <c r="I1" s="1"/>
    </row>
    <row r="2" spans="1:9">
      <c r="A2" s="150"/>
      <c r="B2" s="150"/>
      <c r="C2" s="150"/>
      <c r="D2" s="2"/>
      <c r="E2" s="2"/>
      <c r="F2" s="2"/>
      <c r="G2" s="2"/>
      <c r="H2" s="2"/>
      <c r="I2" s="1"/>
    </row>
    <row r="3" spans="1:9">
      <c r="A3" s="150" t="s">
        <v>22</v>
      </c>
      <c r="B3" s="150"/>
      <c r="C3" s="150"/>
      <c r="D3" s="2"/>
      <c r="E3" s="2"/>
      <c r="F3" s="2"/>
      <c r="G3" s="2"/>
      <c r="H3" s="2"/>
      <c r="I3" s="1"/>
    </row>
    <row r="4" spans="1:9">
      <c r="A4" s="150"/>
      <c r="B4" s="150"/>
      <c r="C4" s="150"/>
      <c r="D4" s="2"/>
      <c r="E4" s="2"/>
      <c r="F4" s="2"/>
      <c r="G4" s="2"/>
      <c r="H4" s="2"/>
      <c r="I4" s="1"/>
    </row>
    <row r="5" spans="1:9">
      <c r="A5" s="151"/>
      <c r="B5" s="151"/>
      <c r="C5" s="151"/>
      <c r="D5" s="3"/>
      <c r="E5" s="3"/>
      <c r="F5" s="3"/>
      <c r="G5" s="3"/>
      <c r="H5" s="3"/>
    </row>
    <row r="6" spans="1:9">
      <c r="A6" s="152" t="s">
        <v>25</v>
      </c>
      <c r="B6" s="152" t="s">
        <v>27</v>
      </c>
      <c r="C6" s="152" t="s">
        <v>26</v>
      </c>
    </row>
    <row r="7" spans="1:9">
      <c r="A7" s="153" t="s">
        <v>63</v>
      </c>
      <c r="B7" s="154" t="s">
        <v>64</v>
      </c>
      <c r="C7" s="155" t="s">
        <v>4</v>
      </c>
    </row>
    <row r="8" spans="1:9">
      <c r="A8" s="153" t="s">
        <v>65</v>
      </c>
      <c r="B8" s="154" t="s">
        <v>66</v>
      </c>
      <c r="C8" s="155" t="s">
        <v>5</v>
      </c>
    </row>
    <row r="9" spans="1:9" ht="24">
      <c r="A9" s="153" t="s">
        <v>67</v>
      </c>
      <c r="B9" s="154" t="s">
        <v>68</v>
      </c>
      <c r="C9" s="155" t="s">
        <v>6</v>
      </c>
    </row>
    <row r="10" spans="1:9" ht="36">
      <c r="A10" s="153" t="s">
        <v>102</v>
      </c>
      <c r="B10" s="154" t="s">
        <v>69</v>
      </c>
      <c r="C10" s="155" t="s">
        <v>7</v>
      </c>
    </row>
    <row r="11" spans="1:9" ht="48">
      <c r="A11" s="153" t="s">
        <v>91</v>
      </c>
      <c r="B11" s="154" t="s">
        <v>70</v>
      </c>
      <c r="C11" s="155" t="s">
        <v>8</v>
      </c>
    </row>
    <row r="12" spans="1:9">
      <c r="A12" s="153" t="s">
        <v>71</v>
      </c>
      <c r="B12" s="154" t="s">
        <v>72</v>
      </c>
      <c r="C12" s="155" t="s">
        <v>9</v>
      </c>
    </row>
    <row r="13" spans="1:9" ht="24">
      <c r="A13" s="153" t="s">
        <v>73</v>
      </c>
      <c r="B13" s="154" t="s">
        <v>74</v>
      </c>
      <c r="C13" s="155" t="s">
        <v>10</v>
      </c>
    </row>
    <row r="14" spans="1:9" ht="24">
      <c r="A14" s="153" t="s">
        <v>75</v>
      </c>
      <c r="B14" s="154" t="s">
        <v>76</v>
      </c>
      <c r="C14" s="155" t="s">
        <v>11</v>
      </c>
    </row>
    <row r="15" spans="1:9" ht="24">
      <c r="A15" s="153" t="s">
        <v>77</v>
      </c>
      <c r="B15" s="154" t="s">
        <v>78</v>
      </c>
      <c r="C15" s="155" t="s">
        <v>12</v>
      </c>
    </row>
    <row r="16" spans="1:9">
      <c r="A16" s="153" t="s">
        <v>79</v>
      </c>
      <c r="B16" s="154" t="s">
        <v>80</v>
      </c>
      <c r="C16" s="155" t="s">
        <v>13</v>
      </c>
    </row>
    <row r="17" spans="1:3">
      <c r="A17" s="156" t="s">
        <v>81</v>
      </c>
      <c r="B17" s="157" t="s">
        <v>82</v>
      </c>
      <c r="C17" s="158" t="s">
        <v>14</v>
      </c>
    </row>
    <row r="18" spans="1:3" ht="24">
      <c r="A18" s="153" t="s">
        <v>83</v>
      </c>
      <c r="B18" s="154" t="s">
        <v>84</v>
      </c>
      <c r="C18" s="155" t="s">
        <v>15</v>
      </c>
    </row>
    <row r="19" spans="1:3">
      <c r="A19" s="153" t="s">
        <v>89</v>
      </c>
      <c r="B19" s="154" t="s">
        <v>90</v>
      </c>
      <c r="C19" s="155" t="s">
        <v>16</v>
      </c>
    </row>
    <row r="20" spans="1:3" ht="24">
      <c r="A20" s="159" t="s">
        <v>85</v>
      </c>
      <c r="B20" s="160" t="s">
        <v>86</v>
      </c>
      <c r="C20" s="161" t="s">
        <v>17</v>
      </c>
    </row>
    <row r="21" spans="1:3" ht="25.5" customHeight="1">
      <c r="A21" s="159" t="s">
        <v>87</v>
      </c>
      <c r="B21" s="160" t="s">
        <v>88</v>
      </c>
      <c r="C21" s="161" t="s">
        <v>18</v>
      </c>
    </row>
    <row r="22" spans="1:3">
      <c r="A22" s="153" t="s">
        <v>23</v>
      </c>
      <c r="B22" s="154"/>
      <c r="C22" s="155" t="s">
        <v>19</v>
      </c>
    </row>
    <row r="23" spans="1:3">
      <c r="A23" s="153" t="s">
        <v>24</v>
      </c>
      <c r="B23" s="154"/>
      <c r="C23" s="155" t="s">
        <v>20</v>
      </c>
    </row>
    <row r="24" spans="1:3">
      <c r="A24" s="86"/>
      <c r="B24" s="86"/>
      <c r="C24" s="86"/>
    </row>
    <row r="25" spans="1:3">
      <c r="A25" s="86"/>
      <c r="B25" s="86"/>
      <c r="C25" s="86"/>
    </row>
    <row r="26" spans="1:3">
      <c r="A26" s="86" t="s">
        <v>187</v>
      </c>
      <c r="B26" s="86"/>
      <c r="C26" s="86"/>
    </row>
    <row r="27" spans="1:3">
      <c r="A27" s="86" t="s">
        <v>184</v>
      </c>
      <c r="B27" s="86"/>
      <c r="C27" s="86"/>
    </row>
    <row r="28" spans="1:3">
      <c r="A28" s="86" t="s">
        <v>185</v>
      </c>
      <c r="B28" s="86"/>
      <c r="C28" s="86"/>
    </row>
    <row r="29" spans="1:3">
      <c r="A29" s="86" t="s">
        <v>186</v>
      </c>
      <c r="B29" s="86"/>
      <c r="C29" s="86"/>
    </row>
    <row r="30" spans="1:3">
      <c r="A30" s="86" t="s">
        <v>282</v>
      </c>
      <c r="B30" s="86"/>
      <c r="C30" s="86"/>
    </row>
    <row r="31" spans="1:3">
      <c r="A31" s="86" t="s">
        <v>283</v>
      </c>
      <c r="B31" s="86"/>
      <c r="C31" s="86"/>
    </row>
    <row r="32" spans="1:3">
      <c r="A32" s="86"/>
      <c r="B32" s="86"/>
      <c r="C32" s="86"/>
    </row>
  </sheetData>
  <sheetProtection algorithmName="SHA-512" hashValue="SitdYxAPimiH4V74TpHSTXXagQhoRp3cJgNfPXvsBY7rG2LMhZ6XYo5vJ50UJIMEsw1wWk8AD4ThZ0tTU+M4vg==" saltValue="g/0kMWKi2cmCcntfFQxRLw==" spinCount="100000" sheet="1" objects="1" scenarios="1"/>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TN-Liste_AEJ</vt:lpstr>
      <vt:lpstr>Antrag_AEJ</vt:lpstr>
      <vt:lpstr>Auszahlungsbescheid</vt:lpstr>
      <vt:lpstr>fAL</vt:lpstr>
      <vt:lpstr>Sachleistungen</vt:lpstr>
      <vt:lpstr>Betreuung&amp;Assistenz</vt:lpstr>
      <vt:lpstr>Bericht</vt:lpstr>
      <vt:lpstr>Ausfüllhilfe</vt:lpstr>
      <vt:lpstr>Themenschlüssel</vt:lpstr>
      <vt:lpstr>Antrag_AEJ!Druckbereich</vt:lpstr>
      <vt:lpstr>Auszahlungsbescheid!Druckbereich</vt:lpstr>
      <vt:lpstr>'TN-Liste_AEJ'!Druckbereich</vt:lpstr>
      <vt:lpstr>Kennzeichen</vt:lpstr>
      <vt:lpstr>Themenschwerpunkte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Daniela Fischer</cp:lastModifiedBy>
  <cp:lastPrinted>2019-01-31T09:26:31Z</cp:lastPrinted>
  <dcterms:created xsi:type="dcterms:W3CDTF">2009-01-16T09:25:25Z</dcterms:created>
  <dcterms:modified xsi:type="dcterms:W3CDTF">2019-01-31T09:30:33Z</dcterms:modified>
</cp:coreProperties>
</file>